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2 Diciembre 2021\Dirección Financiera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" i="1" l="1"/>
  <c r="N64" i="1"/>
  <c r="M64" i="1"/>
  <c r="L64" i="1"/>
  <c r="K64" i="1"/>
  <c r="J64" i="1"/>
  <c r="I64" i="1"/>
  <c r="H64" i="1"/>
  <c r="G64" i="1"/>
  <c r="F64" i="1"/>
  <c r="E64" i="1"/>
  <c r="D64" i="1"/>
  <c r="P58" i="1"/>
  <c r="O53" i="1"/>
  <c r="N53" i="1"/>
  <c r="M53" i="1"/>
  <c r="L53" i="1"/>
  <c r="K53" i="1"/>
  <c r="J53" i="1"/>
  <c r="I53" i="1"/>
  <c r="H53" i="1"/>
  <c r="G53" i="1"/>
  <c r="F53" i="1"/>
  <c r="E53" i="1"/>
  <c r="D53" i="1"/>
  <c r="P47" i="1"/>
  <c r="O42" i="1"/>
  <c r="N42" i="1"/>
  <c r="M42" i="1"/>
  <c r="L42" i="1"/>
  <c r="K42" i="1"/>
  <c r="J42" i="1"/>
  <c r="I42" i="1"/>
  <c r="H42" i="1"/>
  <c r="G42" i="1"/>
  <c r="F42" i="1"/>
  <c r="E42" i="1"/>
  <c r="D42" i="1"/>
  <c r="P37" i="1"/>
  <c r="M32" i="1"/>
  <c r="L32" i="1"/>
  <c r="K32" i="1"/>
  <c r="I32" i="1"/>
  <c r="H32" i="1"/>
  <c r="G32" i="1"/>
  <c r="F32" i="1"/>
  <c r="E32" i="1"/>
  <c r="D32" i="1"/>
  <c r="P29" i="1"/>
  <c r="D68" i="1" s="1"/>
  <c r="O24" i="1"/>
  <c r="N24" i="1"/>
  <c r="M24" i="1"/>
  <c r="L24" i="1"/>
  <c r="K24" i="1"/>
  <c r="J24" i="1"/>
  <c r="I24" i="1"/>
  <c r="H24" i="1"/>
  <c r="G24" i="1"/>
  <c r="F24" i="1"/>
  <c r="E24" i="1"/>
  <c r="D24" i="1"/>
  <c r="P18" i="1"/>
</calcChain>
</file>

<file path=xl/sharedStrings.xml><?xml version="1.0" encoding="utf-8"?>
<sst xmlns="http://schemas.openxmlformats.org/spreadsheetml/2006/main" count="130" uniqueCount="67">
  <si>
    <t>Financiera</t>
  </si>
  <si>
    <t>Blanca Isabel Martinez Chun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</si>
  <si>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</si>
  <si>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</si>
  <si>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</si>
  <si>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</si>
  <si>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</si>
  <si>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</si>
  <si>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</si>
  <si>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</si>
  <si>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</si>
  <si>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</si>
  <si>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</si>
  <si>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</si>
  <si>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</si>
  <si>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183</t>
  </si>
  <si>
    <t>SERVICIOS JURIDICOS</t>
  </si>
  <si>
    <t>BENEFICIARIO</t>
  </si>
  <si>
    <t>MOTIVO DEL GASTO</t>
  </si>
  <si>
    <t>ENE</t>
  </si>
  <si>
    <t>FEB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</si>
  <si>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</si>
  <si>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</si>
  <si>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</si>
  <si>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</si>
  <si>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</si>
  <si>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</si>
  <si>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</si>
  <si>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</si>
  <si>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</si>
  <si>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</si>
  <si>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</si>
  <si>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NELSON RIVERA JORGE ALBERTO</t>
  </si>
  <si>
    <t>PAGO POR PRESTACION DE SERVICIOS PROFESIONALES POR SEGUIMIENTO A JUICIOS ORDINARIOS LABORALES CORRESPONDIENTE AL PRIMER CUATRIMESTRE DEL AÑO 2021</t>
  </si>
  <si>
    <t>PAGO POR HONORARIOS PROFESIONALES AL LICENCIADO JORGE ALBERTO NELSON RIVERA.POR SEGUIMIENTO JURIDICOS A LA INSTITUCION CORRESPONDIENTE AL SEGUNDO CUATRIMESTRE DEL AÑO 2021</t>
  </si>
  <si>
    <t>PAGO POR SERVICIOS PROFESIONALES JURIDICOS AL LIC. JORGE ALBERTO NELSON RIVERA CORRESPONDIENTE AL TERCER CUATRIMESTRE POR SEGUIMIENTO A JUICIOS ORDINARIOS CONTRA LA INSTITUCION</t>
  </si>
  <si>
    <t>185</t>
  </si>
  <si>
    <t>SERVICIOS DE CAPACITACION</t>
  </si>
  <si>
    <t>INSTITUTO GUATEMALTECO DE CONTADORES PUBLICOS Y AUDITORES</t>
  </si>
  <si>
    <t>DIPLOMADO DE CONTROL INTERNO GUBERNAMENTAL, DISEÑO IMPLEMENTACION Y  EVALUACION DE CONTROL INTERNO</t>
  </si>
  <si>
    <t>186</t>
  </si>
  <si>
    <t>SERVICIOS DE INFORMATICA Y SISTEMAS COMPUTACION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</si>
  <si>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</si>
  <si>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</si>
  <si>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PROFESIONALES EN SISTEMAS, .S.A</t>
  </si>
  <si>
    <t>PAGO POR SOPORTE DE INFRAESTRUCTURA PARA IMPLEMENTACION DE SERVIDOR DE CORREO EN OFICINAS CENTRALES DE LA INSTITUCION</t>
  </si>
  <si>
    <t>EDGAR LEONEL RAMIREZ ARGUETA</t>
  </si>
  <si>
    <t>PAGO POR SERVICIO CONTRATADO PARA LA ACTUALIZACION REALIZADA EN EL SISTEMA KARDEX WEB DE LA INSTITUCION</t>
  </si>
  <si>
    <t>BELTRAN PAIZ ANGEL RICARDO</t>
  </si>
  <si>
    <t>PAGO POR ACTUALIZACION Y MEJORAS AL SISTEMA KARDEX WEB INSTALADO EN SERVIDORES DE LA INSTITUCION</t>
  </si>
  <si>
    <t>REGUÁN QUISQUINAY NILSON</t>
  </si>
  <si>
    <t>PAGO POR DESARROLLO DE SOFTWARE PARA USO EN LA GESTION DE DOCUMENTOS EN EL ARCHIVO GENERAL DE LA INSTITUCION</t>
  </si>
  <si>
    <t>188</t>
  </si>
  <si>
    <t>SERVICIOS DEINGENIERIA, ARQUITECTURA Y SUPERVISION DE OBRAS</t>
  </si>
  <si>
    <t>TOJ ATZ OSCAR DAVID</t>
  </si>
  <si>
    <t>PRIMER PAGO DEL 70% POR SERVICIOS DE SUPERVISION DEL PROYECTO "AMPLIACION DE BODEGA DE ALMACENAMIENTO
DE ALIMENTOS, OFICINAS ADMINISTRATIVAS Y ARCHIVO EN INDECA CHIMALTENANGO2 SEGUN ACTA ADMINISTRATIVA DE NEGOCIACION 08-2021</t>
  </si>
  <si>
    <t>GONZALEZ PORTILLO LUIS ARTURO</t>
  </si>
  <si>
    <t>SERVICIOS PROFESIONALES PARA CONTROL Y REVISION DE CONCRETO EN OBRA DEL PROYECTO REALIZADO EN INSTALACION DE LA BODEGA DE CHIMALTENANGO PROPIEDAD DE LA INSTITUCION</t>
  </si>
  <si>
    <t>PAGO FINAL DEL 30% POR SUPERVISION DEL PROYECTO AMPLIACION BODEGAS DE ALMACENAMIENTO DE ALIMENTOS, OFICINAS ADMINISTRATIVAS Y ARCHIVO DEL INDECA EN CHIMALTENANGO</t>
  </si>
  <si>
    <t>189</t>
  </si>
  <si>
    <t>OTROS ESTUDIOS Y/O SERVICIOS</t>
  </si>
  <si>
    <t>ACADEMIA DE LAS LENGUAS MAYAS DE GUATEMALA</t>
  </si>
  <si>
    <t>PAGO POR CONCEPTO DE TRADUCCION DE TEXTO DE ESPAÑOL A KAQCHIKEL, KICHE, MAM Y QUEQCHI EN LA PAGINA WEB PROPIEDAD DE LA INSTIUCION</t>
  </si>
  <si>
    <t>ARINSA SOCIEDAD ANONIMA</t>
  </si>
  <si>
    <t>PAGO POR ESTUDIO TECNICO PARA LA REPARACION Y MANTENIMIENTO DEL AREA DE SANITARIOS DE LA BODEGA DE FRAIJANES PROPIEDAD DE LA INSTITUCION</t>
  </si>
  <si>
    <t>TOTAL</t>
  </si>
  <si>
    <t>DEL 01 DE ENERO AL 31 DE  DICIEMBRE DE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</si>
</sst>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2" applyFont="1" applyBorder="1" applyAlignment="1">
      <alignment horizontal="left"/>
    </xf>
    <xf numFmtId="14" fontId="5" fillId="0" borderId="0" xfId="2" applyNumberFormat="1" applyFont="1" applyBorder="1" applyAlignment="1">
      <alignment horizontal="left"/>
    </xf>
    <xf numFmtId="0" fontId="6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2" fillId="0" borderId="8" xfId="2" applyFont="1" applyBorder="1"/>
    <xf numFmtId="0" fontId="2" fillId="0" borderId="6" xfId="2" applyFont="1" applyBorder="1"/>
    <xf numFmtId="0" fontId="6" fillId="0" borderId="7" xfId="1" applyFont="1" applyBorder="1" applyAlignment="1"/>
    <xf numFmtId="0" fontId="6" fillId="0" borderId="2" xfId="1" applyFont="1" applyBorder="1" applyAlignment="1"/>
    <xf numFmtId="0" fontId="6" fillId="0" borderId="0" xfId="1" applyFont="1" applyBorder="1" applyAlignment="1">
      <alignment wrapText="1"/>
    </xf>
    <xf numFmtId="0" fontId="6" fillId="0" borderId="4" xfId="1" applyFont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0" fontId="8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/>
    <xf numFmtId="49" fontId="5" fillId="2" borderId="9" xfId="5" applyNumberFormat="1" applyFont="1" applyFill="1" applyBorder="1" applyAlignment="1">
      <alignment horizontal="left"/>
    </xf>
    <xf numFmtId="43" fontId="5" fillId="2" borderId="9" xfId="5" applyFont="1" applyFill="1" applyBorder="1" applyAlignment="1">
      <alignment horizontal="left" wrapText="1"/>
    </xf>
    <xf numFmtId="43" fontId="5" fillId="0" borderId="0" xfId="5" applyFont="1" applyBorder="1" applyAlignment="1">
      <alignment horizontal="left" wrapText="1"/>
    </xf>
    <xf numFmtId="0" fontId="11" fillId="0" borderId="10" xfId="2" applyFont="1" applyBorder="1" applyAlignment="1">
      <alignment horizontal="left"/>
    </xf>
    <xf numFmtId="0" fontId="11" fillId="0" borderId="9" xfId="2" applyFont="1" applyBorder="1" applyAlignment="1"/>
    <xf numFmtId="0" fontId="11" fillId="0" borderId="9" xfId="2" applyFont="1" applyBorder="1" applyAlignment="1">
      <alignment horizontal="center"/>
    </xf>
    <xf numFmtId="0" fontId="10" fillId="0" borderId="9" xfId="2" applyFont="1" applyBorder="1" applyAlignment="1">
      <alignment horizontal="left" wrapText="1"/>
    </xf>
    <xf numFmtId="0" fontId="10" fillId="0" borderId="11" xfId="2" applyFont="1" applyBorder="1" applyAlignment="1">
      <alignment wrapText="1"/>
    </xf>
    <xf numFmtId="44" fontId="10" fillId="0" borderId="9" xfId="4" applyFont="1" applyBorder="1" applyAlignment="1">
      <alignment horizontal="center"/>
    </xf>
    <xf numFmtId="0" fontId="2" fillId="0" borderId="9" xfId="2" applyFont="1" applyBorder="1"/>
    <xf numFmtId="0" fontId="10" fillId="0" borderId="14" xfId="2" applyFont="1" applyBorder="1" applyAlignment="1">
      <alignment horizontal="left" wrapText="1"/>
    </xf>
    <xf numFmtId="0" fontId="10" fillId="0" borderId="15" xfId="2" applyFont="1" applyBorder="1" applyAlignment="1">
      <alignment wrapText="1"/>
    </xf>
    <xf numFmtId="44" fontId="10" fillId="0" borderId="15" xfId="4" applyFont="1" applyBorder="1" applyAlignment="1">
      <alignment horizontal="center"/>
    </xf>
    <xf numFmtId="164" fontId="10" fillId="0" borderId="9" xfId="4" applyNumberFormat="1" applyFont="1" applyBorder="1"/>
    <xf numFmtId="44" fontId="10" fillId="0" borderId="14" xfId="4" applyFont="1" applyBorder="1" applyAlignment="1">
      <alignment horizontal="center"/>
    </xf>
    <xf numFmtId="164" fontId="10" fillId="0" borderId="15" xfId="4" applyNumberFormat="1" applyFont="1" applyBorder="1"/>
    <xf numFmtId="44" fontId="10" fillId="0" borderId="15" xfId="4" applyFont="1" applyBorder="1" applyAlignment="1">
      <alignment horizontal="right"/>
    </xf>
    <xf numFmtId="44" fontId="13" fillId="0" borderId="15" xfId="4" applyFont="1" applyBorder="1" applyAlignment="1">
      <alignment horizontal="right"/>
    </xf>
    <xf numFmtId="44" fontId="14" fillId="0" borderId="15" xfId="4" applyFont="1" applyBorder="1" applyAlignment="1">
      <alignment horizontal="right"/>
    </xf>
    <xf numFmtId="44" fontId="15" fillId="0" borderId="14" xfId="4" applyFont="1" applyBorder="1" applyAlignment="1">
      <alignment horizontal="center"/>
    </xf>
    <xf numFmtId="44" fontId="11" fillId="0" borderId="14" xfId="4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Border="1" applyAlignment="1">
      <alignment wrapText="1"/>
    </xf>
    <xf numFmtId="44" fontId="10" fillId="0" borderId="0" xfId="4" applyFont="1" applyBorder="1" applyAlignment="1">
      <alignment horizontal="right"/>
    </xf>
    <xf numFmtId="44" fontId="13" fillId="0" borderId="0" xfId="4" applyFont="1" applyBorder="1" applyAlignment="1">
      <alignment horizontal="right"/>
    </xf>
    <xf numFmtId="44" fontId="14" fillId="0" borderId="0" xfId="4" applyFont="1" applyBorder="1" applyAlignment="1">
      <alignment horizontal="right"/>
    </xf>
    <xf numFmtId="44" fontId="15" fillId="0" borderId="0" xfId="4" applyFont="1" applyBorder="1" applyAlignment="1">
      <alignment horizontal="center"/>
    </xf>
    <xf numFmtId="44" fontId="11" fillId="0" borderId="0" xfId="4" applyFont="1" applyBorder="1" applyAlignment="1">
      <alignment horizontal="center"/>
    </xf>
    <xf numFmtId="44" fontId="12" fillId="0" borderId="0" xfId="4" applyFont="1" applyBorder="1" applyAlignment="1">
      <alignment horizontal="center" vertical="center"/>
    </xf>
    <xf numFmtId="43" fontId="10" fillId="0" borderId="0" xfId="5" applyFont="1" applyBorder="1" applyAlignment="1">
      <alignment horizontal="right"/>
    </xf>
    <xf numFmtId="43" fontId="10" fillId="0" borderId="0" xfId="5" applyFont="1" applyBorder="1" applyAlignment="1">
      <alignment horizontal="center"/>
    </xf>
    <xf numFmtId="0" fontId="10" fillId="0" borderId="10" xfId="2" applyFont="1" applyBorder="1" applyAlignment="1">
      <alignment horizontal="left" wrapText="1"/>
    </xf>
    <xf numFmtId="43" fontId="10" fillId="0" borderId="9" xfId="5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left" wrapText="1"/>
    </xf>
    <xf numFmtId="43" fontId="10" fillId="0" borderId="9" xfId="5" applyFont="1" applyBorder="1" applyAlignment="1">
      <alignment horizontal="left" wrapText="1"/>
    </xf>
    <xf numFmtId="44" fontId="10" fillId="0" borderId="9" xfId="4" applyFont="1" applyBorder="1" applyAlignment="1">
      <alignment horizontal="right"/>
    </xf>
    <xf numFmtId="44" fontId="11" fillId="0" borderId="9" xfId="4" applyFont="1" applyBorder="1" applyAlignment="1">
      <alignment horizontal="right"/>
    </xf>
    <xf numFmtId="44" fontId="11" fillId="0" borderId="15" xfId="4" applyFont="1" applyBorder="1" applyAlignment="1">
      <alignment horizontal="right"/>
    </xf>
    <xf numFmtId="43" fontId="10" fillId="0" borderId="0" xfId="5" applyFont="1" applyBorder="1" applyAlignment="1">
      <alignment horizontal="left" wrapText="1"/>
    </xf>
    <xf numFmtId="0" fontId="11" fillId="0" borderId="12" xfId="2" applyFont="1" applyBorder="1" applyAlignment="1">
      <alignment horizontal="center"/>
    </xf>
    <xf numFmtId="44" fontId="10" fillId="0" borderId="11" xfId="4" applyFont="1" applyBorder="1" applyAlignment="1">
      <alignment horizontal="center"/>
    </xf>
    <xf numFmtId="0" fontId="10" fillId="0" borderId="14" xfId="2" applyFont="1" applyBorder="1"/>
    <xf numFmtId="0" fontId="10" fillId="0" borderId="14" xfId="2" applyFont="1" applyBorder="1" applyAlignment="1">
      <alignment wrapText="1"/>
    </xf>
    <xf numFmtId="44" fontId="11" fillId="0" borderId="15" xfId="4" applyFont="1" applyBorder="1" applyAlignment="1">
      <alignment horizontal="center"/>
    </xf>
    <xf numFmtId="44" fontId="13" fillId="0" borderId="15" xfId="4" applyFont="1" applyBorder="1" applyAlignment="1">
      <alignment horizontal="center"/>
    </xf>
    <xf numFmtId="44" fontId="15" fillId="0" borderId="15" xfId="4" applyFont="1" applyBorder="1" applyAlignment="1">
      <alignment horizontal="center"/>
    </xf>
    <xf numFmtId="44" fontId="13" fillId="0" borderId="0" xfId="4" applyFont="1" applyBorder="1" applyAlignment="1">
      <alignment horizontal="center"/>
    </xf>
    <xf numFmtId="43" fontId="5" fillId="2" borderId="9" xfId="5" applyFont="1" applyFill="1" applyBorder="1" applyAlignment="1">
      <alignment wrapText="1"/>
    </xf>
    <xf numFmtId="0" fontId="10" fillId="0" borderId="9" xfId="2" applyFont="1" applyBorder="1"/>
    <xf numFmtId="49" fontId="10" fillId="0" borderId="14" xfId="2" applyNumberFormat="1" applyFont="1" applyBorder="1" applyAlignment="1">
      <alignment horizontal="left" wrapText="1"/>
    </xf>
    <xf numFmtId="44" fontId="14" fillId="0" borderId="15" xfId="4" applyFont="1" applyBorder="1" applyAlignment="1">
      <alignment horizontal="center"/>
    </xf>
    <xf numFmtId="44" fontId="16" fillId="0" borderId="15" xfId="4" applyFont="1" applyBorder="1" applyAlignment="1">
      <alignment horizontal="center"/>
    </xf>
    <xf numFmtId="49" fontId="10" fillId="0" borderId="0" xfId="5" applyNumberFormat="1" applyFont="1" applyBorder="1" applyAlignment="1">
      <alignment horizontal="left"/>
    </xf>
    <xf numFmtId="49" fontId="10" fillId="0" borderId="0" xfId="5" applyNumberFormat="1" applyFont="1" applyBorder="1" applyAlignment="1">
      <alignment horizontal="left" wrapText="1"/>
    </xf>
    <xf numFmtId="49" fontId="10" fillId="0" borderId="0" xfId="5" applyNumberFormat="1" applyFont="1" applyBorder="1" applyAlignment="1">
      <alignment horizontal="center"/>
    </xf>
    <xf numFmtId="49" fontId="11" fillId="3" borderId="16" xfId="5" applyNumberFormat="1" applyFont="1" applyFill="1" applyBorder="1" applyAlignment="1">
      <alignment horizontal="left"/>
    </xf>
    <xf numFmtId="49" fontId="11" fillId="3" borderId="17" xfId="5" applyNumberFormat="1" applyFont="1" applyFill="1" applyBorder="1" applyAlignment="1">
      <alignment horizontal="center"/>
    </xf>
    <xf numFmtId="43" fontId="12" fillId="0" borderId="0" xfId="3" applyFont="1" applyBorder="1" applyAlignment="1">
      <alignment vertical="top"/>
    </xf>
    <xf numFmtId="43" fontId="11" fillId="0" borderId="0" xfId="3" applyFont="1" applyBorder="1" applyAlignment="1"/>
    <xf numFmtId="44" fontId="12" fillId="0" borderId="12" xfId="4" applyFont="1" applyBorder="1" applyAlignment="1">
      <alignment horizontal="center" vertical="center"/>
    </xf>
    <xf numFmtId="44" fontId="12" fillId="0" borderId="13" xfId="4" applyFont="1" applyBorder="1" applyAlignment="1">
      <alignment horizontal="center" vertical="center"/>
    </xf>
    <xf numFmtId="44" fontId="12" fillId="0" borderId="14" xfId="4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top"/>
    </xf>
    <xf numFmtId="164" fontId="12" fillId="0" borderId="19" xfId="3" applyNumberFormat="1" applyFont="1" applyBorder="1" applyAlignment="1">
      <alignment horizontal="center" vertical="top"/>
    </xf>
    <xf numFmtId="0" fontId="8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</cellXfs>
  <cellStyles count="6">
    <cellStyle name="Millares" xfId="3" builtinId="3"/>
    <cellStyle name="Millares 2" xfId="2"/>
    <cellStyle name="Millares_REP. 01 AL 28 FEBRERO" xfId="5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8"/>
  <sheetViews>
    <sheetView showGridLines="0" tabSelected="1" topLeftCell="A49" zoomScaleNormal="100" workbookViewId="0">
      <selection activeCell="F23" sqref="F23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3" customWidth="1"/>
    <col min="3" max="3" width="49.7109375" style="3" bestFit="1" customWidth="1"/>
    <col min="4" max="4" width="10.140625" style="1" bestFit="1" customWidth="1"/>
    <col min="5" max="5" width="9" style="1" customWidth="1"/>
    <col min="6" max="15" width="11.28515625" style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9"/>
      <c r="C2" s="93" t="s">
        <v>2</v>
      </c>
      <c r="D2" s="93"/>
      <c r="E2" s="93"/>
      <c r="F2" s="93"/>
      <c r="G2" s="93"/>
      <c r="H2" s="93"/>
      <c r="I2" s="93"/>
      <c r="J2" s="17"/>
      <c r="K2" s="17"/>
      <c r="L2" s="17"/>
      <c r="M2" s="17"/>
      <c r="N2" s="17"/>
      <c r="O2" s="17"/>
      <c r="P2" s="18"/>
      <c r="Q2" s="8"/>
    </row>
    <row r="3" spans="2:17" ht="17.25" customHeight="1" x14ac:dyDescent="0.2">
      <c r="B3" s="10"/>
      <c r="C3" s="94" t="s">
        <v>3</v>
      </c>
      <c r="D3" s="94"/>
      <c r="E3" s="94"/>
      <c r="F3" s="94"/>
      <c r="G3" s="94"/>
      <c r="H3" s="94"/>
      <c r="I3" s="94"/>
      <c r="J3" s="19"/>
      <c r="K3" s="19"/>
      <c r="L3" s="19"/>
      <c r="M3" s="19"/>
      <c r="N3" s="19"/>
      <c r="O3" s="19"/>
      <c r="P3" s="20"/>
      <c r="Q3" s="2"/>
    </row>
    <row r="4" spans="2:17" ht="21" customHeight="1" x14ac:dyDescent="0.2">
      <c r="B4" s="11" t="s">
        <v>4</v>
      </c>
      <c r="C4" s="95" t="s">
        <v>5</v>
      </c>
      <c r="D4" s="95"/>
      <c r="E4" s="95"/>
      <c r="F4" s="95"/>
      <c r="G4" s="95"/>
      <c r="H4" s="95"/>
      <c r="I4" s="95"/>
      <c r="J4" s="21"/>
      <c r="K4" s="21"/>
      <c r="L4" s="21"/>
      <c r="M4" s="21"/>
      <c r="N4" s="21"/>
      <c r="O4" s="21"/>
      <c r="P4" s="22"/>
    </row>
    <row r="5" spans="2:17" ht="21.75" customHeight="1" x14ac:dyDescent="0.2">
      <c r="B5" s="4" t="s">
        <v>6</v>
      </c>
      <c r="C5" s="6" t="s">
        <v>0</v>
      </c>
      <c r="D5" s="97"/>
      <c r="E5" s="97"/>
      <c r="F5" s="2"/>
      <c r="G5" s="2"/>
      <c r="H5" s="2"/>
      <c r="I5" s="2"/>
      <c r="J5" s="2"/>
      <c r="K5" s="2"/>
      <c r="L5" s="2"/>
      <c r="M5" s="2"/>
      <c r="N5" s="2"/>
      <c r="O5" s="2"/>
      <c r="P5" s="12"/>
    </row>
    <row r="6" spans="2:17" ht="21.75" customHeight="1" x14ac:dyDescent="0.2">
      <c r="B6" s="4" t="s">
        <v>7</v>
      </c>
      <c r="C6" s="6" t="s">
        <v>8</v>
      </c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12"/>
    </row>
    <row r="7" spans="2:17" ht="21.75" customHeight="1" x14ac:dyDescent="0.2">
      <c r="B7" s="4" t="s">
        <v>9</v>
      </c>
      <c r="C7" s="6" t="s">
        <v>1</v>
      </c>
      <c r="D7" s="97"/>
      <c r="E7" s="97"/>
      <c r="F7" s="2"/>
      <c r="G7" s="2"/>
      <c r="H7" s="2"/>
      <c r="I7" s="2"/>
      <c r="J7" s="2"/>
      <c r="K7" s="2"/>
      <c r="L7" s="2"/>
      <c r="M7" s="2"/>
      <c r="N7" s="2"/>
      <c r="O7" s="2"/>
      <c r="P7" s="12"/>
    </row>
    <row r="8" spans="2:17" ht="21.75" customHeight="1" x14ac:dyDescent="0.2">
      <c r="B8" s="4" t="s">
        <v>10</v>
      </c>
      <c r="C8" s="7">
        <v>44565</v>
      </c>
      <c r="D8" s="98"/>
      <c r="E8" s="98"/>
      <c r="F8" s="2"/>
      <c r="G8" s="2"/>
      <c r="H8" s="2"/>
      <c r="I8" s="2"/>
      <c r="J8" s="2"/>
      <c r="K8" s="2"/>
      <c r="L8" s="2"/>
      <c r="M8" s="2"/>
      <c r="N8" s="2"/>
      <c r="O8" s="2"/>
      <c r="P8" s="12"/>
    </row>
    <row r="9" spans="2:17" ht="21.75" customHeight="1" thickBot="1" x14ac:dyDescent="0.25">
      <c r="B9" s="13" t="s">
        <v>11</v>
      </c>
      <c r="C9" s="14" t="s">
        <v>12</v>
      </c>
      <c r="D9" s="96"/>
      <c r="E9" s="96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</row>
    <row r="12" spans="2:17" ht="15" x14ac:dyDescent="0.25">
      <c r="B12" s="91" t="s">
        <v>13</v>
      </c>
      <c r="C12" s="91"/>
      <c r="D12" s="91"/>
      <c r="E12" s="91"/>
      <c r="F12" s="91"/>
      <c r="G12" s="23"/>
      <c r="H12" s="23"/>
      <c r="I12" s="23"/>
      <c r="J12" s="23"/>
      <c r="K12" s="23"/>
      <c r="L12" s="23"/>
      <c r="M12" s="23"/>
      <c r="N12" s="23"/>
      <c r="O12" s="23"/>
    </row>
    <row r="13" spans="2:17" ht="15" x14ac:dyDescent="0.25">
      <c r="B13" s="91" t="s">
        <v>14</v>
      </c>
      <c r="C13" s="91"/>
      <c r="D13" s="91"/>
      <c r="E13" s="91"/>
      <c r="F13" s="91"/>
      <c r="G13" s="23"/>
      <c r="H13" s="23"/>
      <c r="I13" s="23"/>
      <c r="J13" s="23"/>
      <c r="K13" s="23"/>
      <c r="L13" s="23"/>
      <c r="M13" s="23"/>
      <c r="N13" s="23"/>
      <c r="O13" s="23"/>
    </row>
    <row r="14" spans="2:17" ht="15.75" x14ac:dyDescent="0.25">
      <c r="B14" s="92" t="s">
        <v>66</v>
      </c>
      <c r="C14" s="92"/>
      <c r="D14" s="92"/>
      <c r="E14" s="92"/>
      <c r="F14" s="92"/>
      <c r="G14" s="24"/>
      <c r="H14" s="24"/>
      <c r="I14" s="24"/>
      <c r="J14" s="24"/>
      <c r="K14" s="24"/>
      <c r="L14" s="24"/>
      <c r="M14" s="24"/>
      <c r="N14" s="24"/>
      <c r="O14" s="24"/>
    </row>
    <row r="15" spans="2:17" x14ac:dyDescent="0.2">
      <c r="B15" s="25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7" x14ac:dyDescent="0.2">
      <c r="B16" s="27" t="s">
        <v>15</v>
      </c>
      <c r="C16" s="28" t="s">
        <v>16</v>
      </c>
      <c r="D16" s="29"/>
      <c r="E16" s="29"/>
    </row>
    <row r="17" spans="2:16" x14ac:dyDescent="0.2">
      <c r="B17" s="30" t="s">
        <v>17</v>
      </c>
      <c r="C17" s="31" t="s">
        <v>18</v>
      </c>
      <c r="D17" s="32" t="s">
        <v>19</v>
      </c>
      <c r="E17" s="32" t="s">
        <v>20</v>
      </c>
      <c r="F17" s="32" t="s">
        <v>21</v>
      </c>
      <c r="G17" s="32" t="s">
        <v>22</v>
      </c>
      <c r="H17" s="32" t="s">
        <v>23</v>
      </c>
      <c r="I17" s="32" t="s">
        <v>24</v>
      </c>
      <c r="J17" s="32" t="s">
        <v>25</v>
      </c>
      <c r="K17" s="32" t="s">
        <v>26</v>
      </c>
      <c r="L17" s="32" t="s">
        <v>27</v>
      </c>
      <c r="M17" s="32" t="s">
        <v>28</v>
      </c>
      <c r="N17" s="32" t="s">
        <v>29</v>
      </c>
      <c r="O17" s="32" t="s">
        <v>30</v>
      </c>
      <c r="P17" s="32" t="s">
        <v>31</v>
      </c>
    </row>
    <row r="18" spans="2:16" ht="33.75" x14ac:dyDescent="0.2">
      <c r="B18" s="33" t="s">
        <v>32</v>
      </c>
      <c r="C18" s="34" t="s">
        <v>33</v>
      </c>
      <c r="D18" s="35">
        <v>0</v>
      </c>
      <c r="E18" s="35">
        <v>0</v>
      </c>
      <c r="F18" s="35">
        <v>0</v>
      </c>
      <c r="G18" s="35">
        <v>17000</v>
      </c>
      <c r="H18" s="35">
        <v>0</v>
      </c>
      <c r="I18" s="35">
        <v>0</v>
      </c>
      <c r="J18" s="35"/>
      <c r="L18" s="35"/>
      <c r="M18" s="35"/>
      <c r="N18" s="35"/>
      <c r="O18" s="35"/>
      <c r="P18" s="86">
        <f>SUM(D24:O24)</f>
        <v>50000</v>
      </c>
    </row>
    <row r="19" spans="2:16" x14ac:dyDescent="0.2">
      <c r="B19" s="33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87"/>
    </row>
    <row r="20" spans="2:16" x14ac:dyDescent="0.2">
      <c r="B20" s="33"/>
      <c r="C20" s="34"/>
      <c r="D20" s="35"/>
      <c r="E20" s="35"/>
      <c r="F20" s="35"/>
      <c r="G20" s="35"/>
      <c r="H20" s="35"/>
      <c r="I20" s="35"/>
      <c r="J20" s="35"/>
      <c r="K20" s="36"/>
      <c r="L20" s="35"/>
      <c r="M20" s="35"/>
      <c r="N20" s="35"/>
      <c r="O20" s="35"/>
      <c r="P20" s="87"/>
    </row>
    <row r="21" spans="2:16" x14ac:dyDescent="0.2">
      <c r="B21" s="33"/>
      <c r="C21" s="34"/>
      <c r="D21" s="35"/>
      <c r="E21" s="35"/>
      <c r="F21" s="35"/>
      <c r="G21" s="35"/>
      <c r="H21" s="35"/>
      <c r="I21" s="35"/>
      <c r="J21" s="35"/>
      <c r="K21" s="36"/>
      <c r="L21" s="35"/>
      <c r="M21" s="35"/>
      <c r="N21" s="35"/>
      <c r="O21" s="35"/>
      <c r="P21" s="87"/>
    </row>
    <row r="22" spans="2:16" ht="45" x14ac:dyDescent="0.2">
      <c r="B22" s="37" t="s">
        <v>32</v>
      </c>
      <c r="C22" s="38" t="s">
        <v>34</v>
      </c>
      <c r="D22" s="39"/>
      <c r="E22" s="39"/>
      <c r="F22" s="39"/>
      <c r="G22" s="39"/>
      <c r="H22" s="39"/>
      <c r="I22" s="39"/>
      <c r="J22" s="39"/>
      <c r="K22" s="40">
        <v>17000</v>
      </c>
      <c r="L22" s="41">
        <v>0</v>
      </c>
      <c r="M22" s="39"/>
      <c r="N22" s="41"/>
      <c r="O22" s="41"/>
      <c r="P22" s="87"/>
    </row>
    <row r="23" spans="2:16" ht="45" x14ac:dyDescent="0.2">
      <c r="B23" s="37" t="s">
        <v>32</v>
      </c>
      <c r="C23" s="38" t="s">
        <v>35</v>
      </c>
      <c r="D23" s="39"/>
      <c r="E23" s="39"/>
      <c r="F23" s="39"/>
      <c r="G23" s="39"/>
      <c r="H23" s="39"/>
      <c r="I23" s="39"/>
      <c r="J23" s="39"/>
      <c r="K23" s="42"/>
      <c r="L23" s="41"/>
      <c r="M23" s="39"/>
      <c r="N23" s="41"/>
      <c r="O23" s="41">
        <v>16000</v>
      </c>
      <c r="P23" s="87"/>
    </row>
    <row r="24" spans="2:16" x14ac:dyDescent="0.2">
      <c r="B24" s="37"/>
      <c r="C24" s="38"/>
      <c r="D24" s="43">
        <f>SUM(D18:D21)</f>
        <v>0</v>
      </c>
      <c r="E24" s="43">
        <f t="shared" ref="E24:G24" si="0">SUM(E18:E21)</f>
        <v>0</v>
      </c>
      <c r="F24" s="43">
        <f t="shared" si="0"/>
        <v>0</v>
      </c>
      <c r="G24" s="44">
        <f t="shared" si="0"/>
        <v>17000</v>
      </c>
      <c r="H24" s="45">
        <f>SUM(H18:H21)</f>
        <v>0</v>
      </c>
      <c r="I24" s="43">
        <f t="shared" ref="I24:J24" si="1">SUM(I18:I21)</f>
        <v>0</v>
      </c>
      <c r="J24" s="43">
        <f t="shared" si="1"/>
        <v>0</v>
      </c>
      <c r="K24" s="44">
        <f>SUM(K22)</f>
        <v>17000</v>
      </c>
      <c r="L24" s="46">
        <f>SUM(L18:L21)</f>
        <v>0</v>
      </c>
      <c r="M24" s="44">
        <f>SUM(M18:M21)</f>
        <v>0</v>
      </c>
      <c r="N24" s="47">
        <f>SUM(N18:N21)</f>
        <v>0</v>
      </c>
      <c r="O24" s="46">
        <f>SUM(O23)</f>
        <v>16000</v>
      </c>
      <c r="P24" s="88"/>
    </row>
    <row r="25" spans="2:16" x14ac:dyDescent="0.2">
      <c r="B25" s="48"/>
      <c r="C25" s="49"/>
      <c r="D25" s="50"/>
      <c r="E25" s="50"/>
      <c r="F25" s="50"/>
      <c r="G25" s="51"/>
      <c r="H25" s="52"/>
      <c r="I25" s="50"/>
      <c r="J25" s="50"/>
      <c r="K25" s="51"/>
      <c r="L25" s="53"/>
      <c r="M25" s="51"/>
      <c r="N25" s="54"/>
      <c r="O25" s="53"/>
      <c r="P25" s="55"/>
    </row>
    <row r="26" spans="2:16" x14ac:dyDescent="0.2">
      <c r="B26" s="48"/>
      <c r="C26" s="49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</row>
    <row r="27" spans="2:16" x14ac:dyDescent="0.2">
      <c r="B27" s="27" t="s">
        <v>36</v>
      </c>
      <c r="C27" s="28" t="s">
        <v>37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2:16" x14ac:dyDescent="0.2">
      <c r="B28" s="30" t="s">
        <v>17</v>
      </c>
      <c r="C28" s="31" t="s">
        <v>18</v>
      </c>
      <c r="D28" s="32" t="s">
        <v>19</v>
      </c>
      <c r="E28" s="32" t="s">
        <v>20</v>
      </c>
      <c r="F28" s="32" t="s">
        <v>21</v>
      </c>
      <c r="G28" s="32" t="s">
        <v>22</v>
      </c>
      <c r="H28" s="32" t="s">
        <v>23</v>
      </c>
      <c r="I28" s="32" t="s">
        <v>24</v>
      </c>
      <c r="J28" s="32" t="s">
        <v>25</v>
      </c>
      <c r="K28" s="32" t="s">
        <v>26</v>
      </c>
      <c r="L28" s="32" t="s">
        <v>27</v>
      </c>
      <c r="M28" s="32" t="s">
        <v>28</v>
      </c>
      <c r="N28" s="32" t="s">
        <v>29</v>
      </c>
      <c r="O28" s="32" t="s">
        <v>30</v>
      </c>
      <c r="P28" s="32" t="s">
        <v>31</v>
      </c>
    </row>
    <row r="29" spans="2:16" ht="33.75" x14ac:dyDescent="0.2">
      <c r="B29" s="58" t="s">
        <v>38</v>
      </c>
      <c r="C29" s="59" t="s">
        <v>39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1500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86">
        <f>SUM(D32:O32)</f>
        <v>1500</v>
      </c>
    </row>
    <row r="30" spans="2:16" x14ac:dyDescent="0.2">
      <c r="B30" s="60"/>
      <c r="C30" s="59"/>
      <c r="D30" s="35">
        <v>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87"/>
    </row>
    <row r="31" spans="2:16" x14ac:dyDescent="0.2">
      <c r="B31" s="60"/>
      <c r="C31" s="59"/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87"/>
    </row>
    <row r="32" spans="2:16" x14ac:dyDescent="0.2">
      <c r="B32" s="33"/>
      <c r="C32" s="61"/>
      <c r="D32" s="62">
        <f>SUM(D29:D31)</f>
        <v>0</v>
      </c>
      <c r="E32" s="63">
        <f t="shared" ref="E32:H32" si="2">SUM(E29:E31)</f>
        <v>0</v>
      </c>
      <c r="F32" s="62">
        <f t="shared" si="2"/>
        <v>0</v>
      </c>
      <c r="G32" s="62">
        <f t="shared" si="2"/>
        <v>0</v>
      </c>
      <c r="H32" s="62">
        <f t="shared" si="2"/>
        <v>0</v>
      </c>
      <c r="I32" s="45">
        <f>SUM(I29)</f>
        <v>0</v>
      </c>
      <c r="J32" s="44">
        <v>1500</v>
      </c>
      <c r="K32" s="64">
        <f t="shared" ref="K32:M32" si="3">SUM(K31)</f>
        <v>0</v>
      </c>
      <c r="L32" s="44">
        <f t="shared" si="3"/>
        <v>0</v>
      </c>
      <c r="M32" s="44">
        <f t="shared" si="3"/>
        <v>0</v>
      </c>
      <c r="N32" s="64">
        <v>0</v>
      </c>
      <c r="O32" s="64">
        <v>0</v>
      </c>
      <c r="P32" s="88"/>
    </row>
    <row r="33" spans="2:16" x14ac:dyDescent="0.2">
      <c r="B33" s="48"/>
      <c r="C33" s="6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</row>
    <row r="34" spans="2:16" x14ac:dyDescent="0.2">
      <c r="B34" s="48"/>
      <c r="C34" s="4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2:16" ht="25.5" x14ac:dyDescent="0.2">
      <c r="B35" s="27" t="s">
        <v>40</v>
      </c>
      <c r="C35" s="28" t="s">
        <v>41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2:16" x14ac:dyDescent="0.2">
      <c r="B36" s="30" t="s">
        <v>17</v>
      </c>
      <c r="C36" s="31" t="s">
        <v>18</v>
      </c>
      <c r="D36" s="32" t="s">
        <v>19</v>
      </c>
      <c r="E36" s="32" t="s">
        <v>20</v>
      </c>
      <c r="F36" s="32" t="s">
        <v>21</v>
      </c>
      <c r="G36" s="32" t="s">
        <v>22</v>
      </c>
      <c r="H36" s="32" t="s">
        <v>23</v>
      </c>
      <c r="I36" s="32" t="s">
        <v>24</v>
      </c>
      <c r="J36" s="32" t="s">
        <v>25</v>
      </c>
      <c r="K36" s="32" t="s">
        <v>26</v>
      </c>
      <c r="L36" s="32" t="s">
        <v>27</v>
      </c>
      <c r="M36" s="32" t="s">
        <v>28</v>
      </c>
      <c r="N36" s="32" t="s">
        <v>29</v>
      </c>
      <c r="O36" s="32" t="s">
        <v>30</v>
      </c>
      <c r="P36" s="66" t="s">
        <v>31</v>
      </c>
    </row>
    <row r="37" spans="2:16" ht="45" x14ac:dyDescent="0.2">
      <c r="B37" s="58" t="s">
        <v>42</v>
      </c>
      <c r="C37" s="33" t="s">
        <v>43</v>
      </c>
      <c r="D37" s="67">
        <v>0</v>
      </c>
      <c r="E37" s="67">
        <v>0</v>
      </c>
      <c r="F37" s="67">
        <v>0</v>
      </c>
      <c r="G37" s="67">
        <v>2923.2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86">
        <f>SUM(D42:O42)</f>
        <v>65623.199999999997</v>
      </c>
    </row>
    <row r="38" spans="2:16" ht="33.75" x14ac:dyDescent="0.2">
      <c r="B38" s="68" t="s">
        <v>44</v>
      </c>
      <c r="C38" s="69" t="s">
        <v>45</v>
      </c>
      <c r="D38" s="39"/>
      <c r="E38" s="39"/>
      <c r="F38" s="39"/>
      <c r="G38" s="39"/>
      <c r="H38" s="39"/>
      <c r="I38" s="39"/>
      <c r="J38" s="39"/>
      <c r="K38" s="39">
        <v>8500</v>
      </c>
      <c r="L38" s="39">
        <v>0</v>
      </c>
      <c r="M38" s="39"/>
      <c r="N38" s="67"/>
      <c r="O38" s="67"/>
      <c r="P38" s="87"/>
    </row>
    <row r="39" spans="2:16" ht="22.5" x14ac:dyDescent="0.2">
      <c r="B39" s="68" t="s">
        <v>46</v>
      </c>
      <c r="C39" s="37" t="s">
        <v>47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7500</v>
      </c>
      <c r="N39" s="67"/>
      <c r="O39" s="67"/>
      <c r="P39" s="87"/>
    </row>
    <row r="40" spans="2:16" ht="22.5" x14ac:dyDescent="0.2">
      <c r="B40" s="68" t="s">
        <v>48</v>
      </c>
      <c r="C40" s="69" t="s">
        <v>49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23000</v>
      </c>
      <c r="N40" s="67">
        <v>0</v>
      </c>
      <c r="O40" s="67">
        <v>0</v>
      </c>
      <c r="P40" s="87"/>
    </row>
    <row r="41" spans="2:16" ht="33.75" x14ac:dyDescent="0.2">
      <c r="B41" s="68" t="s">
        <v>50</v>
      </c>
      <c r="C41" s="69" t="s">
        <v>51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39">
        <v>0</v>
      </c>
      <c r="N41" s="39">
        <v>0</v>
      </c>
      <c r="O41" s="39">
        <v>23700</v>
      </c>
      <c r="P41" s="87"/>
    </row>
    <row r="42" spans="2:16" x14ac:dyDescent="0.2">
      <c r="B42" s="37"/>
      <c r="C42" s="69"/>
      <c r="D42" s="70">
        <f>SUM(D37:D40)</f>
        <v>0</v>
      </c>
      <c r="E42" s="70">
        <f t="shared" ref="E42:N42" si="4">SUM(E37:E40)</f>
        <v>0</v>
      </c>
      <c r="F42" s="71">
        <f t="shared" si="4"/>
        <v>0</v>
      </c>
      <c r="G42" s="71">
        <f t="shared" si="4"/>
        <v>2923.2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1">
        <f>SUM(K37:K41)</f>
        <v>8500</v>
      </c>
      <c r="L42" s="71">
        <f t="shared" si="4"/>
        <v>0</v>
      </c>
      <c r="M42" s="72">
        <f>SUM(M37:M41)</f>
        <v>30500</v>
      </c>
      <c r="N42" s="70">
        <f t="shared" si="4"/>
        <v>0</v>
      </c>
      <c r="O42" s="71">
        <f>SUM(O41)</f>
        <v>23700</v>
      </c>
      <c r="P42" s="88"/>
    </row>
    <row r="43" spans="2:16" x14ac:dyDescent="0.2">
      <c r="B43" s="48"/>
      <c r="C43" s="49"/>
      <c r="D43" s="54"/>
      <c r="E43" s="54"/>
      <c r="F43" s="73"/>
      <c r="G43" s="54"/>
      <c r="H43" s="52"/>
      <c r="I43" s="54"/>
      <c r="J43" s="54"/>
      <c r="K43" s="54"/>
      <c r="L43" s="54"/>
      <c r="M43" s="54"/>
      <c r="N43" s="54"/>
      <c r="O43" s="53"/>
      <c r="P43" s="55"/>
    </row>
    <row r="44" spans="2:16" x14ac:dyDescent="0.2">
      <c r="B44" s="48"/>
      <c r="C44" s="49"/>
      <c r="D44" s="54"/>
      <c r="E44" s="54"/>
      <c r="F44" s="73"/>
      <c r="G44" s="54"/>
      <c r="H44" s="52"/>
      <c r="I44" s="54"/>
      <c r="J44" s="54"/>
      <c r="K44" s="54"/>
      <c r="L44" s="54"/>
      <c r="M44" s="54"/>
      <c r="N44" s="54"/>
      <c r="O44" s="53"/>
      <c r="P44" s="55"/>
    </row>
    <row r="45" spans="2:16" ht="25.5" x14ac:dyDescent="0.2">
      <c r="B45" s="27" t="s">
        <v>52</v>
      </c>
      <c r="C45" s="74" t="s">
        <v>53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x14ac:dyDescent="0.2">
      <c r="B46" s="30" t="s">
        <v>17</v>
      </c>
      <c r="C46" s="31" t="s">
        <v>18</v>
      </c>
      <c r="D46" s="32" t="s">
        <v>19</v>
      </c>
      <c r="E46" s="32" t="s">
        <v>20</v>
      </c>
      <c r="F46" s="32" t="s">
        <v>21</v>
      </c>
      <c r="G46" s="32" t="s">
        <v>22</v>
      </c>
      <c r="H46" s="32" t="s">
        <v>23</v>
      </c>
      <c r="I46" s="32" t="s">
        <v>24</v>
      </c>
      <c r="J46" s="32" t="s">
        <v>25</v>
      </c>
      <c r="K46" s="32" t="s">
        <v>26</v>
      </c>
      <c r="L46" s="32" t="s">
        <v>27</v>
      </c>
      <c r="M46" s="32" t="s">
        <v>28</v>
      </c>
      <c r="N46" s="32" t="s">
        <v>29</v>
      </c>
      <c r="O46" s="32" t="s">
        <v>30</v>
      </c>
      <c r="P46" s="66" t="s">
        <v>31</v>
      </c>
    </row>
    <row r="47" spans="2:16" x14ac:dyDescent="0.2">
      <c r="B47" s="58"/>
      <c r="C47" s="33"/>
      <c r="D47" s="67"/>
      <c r="E47" s="67"/>
      <c r="F47" s="67"/>
      <c r="G47" s="67"/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86">
        <f>SUM(D53:O53)</f>
        <v>26200</v>
      </c>
    </row>
    <row r="48" spans="2:16" x14ac:dyDescent="0.2">
      <c r="B48" s="75"/>
      <c r="C48" s="75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87"/>
    </row>
    <row r="49" spans="2:16" x14ac:dyDescent="0.2">
      <c r="B49" s="68"/>
      <c r="C49" s="3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87"/>
    </row>
    <row r="50" spans="2:16" ht="56.25" x14ac:dyDescent="0.2">
      <c r="B50" s="68" t="s">
        <v>54</v>
      </c>
      <c r="C50" s="76" t="s">
        <v>55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17220</v>
      </c>
      <c r="O50" s="67">
        <v>0</v>
      </c>
      <c r="P50" s="87"/>
    </row>
    <row r="51" spans="2:16" ht="45" x14ac:dyDescent="0.2">
      <c r="B51" s="68" t="s">
        <v>56</v>
      </c>
      <c r="C51" s="69" t="s">
        <v>57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>
        <v>1600</v>
      </c>
      <c r="P51" s="87"/>
    </row>
    <row r="52" spans="2:16" ht="45" x14ac:dyDescent="0.2">
      <c r="B52" s="68" t="s">
        <v>54</v>
      </c>
      <c r="C52" s="69" t="s">
        <v>58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>
        <v>7380</v>
      </c>
      <c r="P52" s="87"/>
    </row>
    <row r="53" spans="2:16" x14ac:dyDescent="0.2">
      <c r="B53" s="37"/>
      <c r="C53" s="69"/>
      <c r="D53" s="70">
        <f t="shared" ref="D53:N53" si="5">SUM(D47:D50)</f>
        <v>0</v>
      </c>
      <c r="E53" s="70">
        <f t="shared" si="5"/>
        <v>0</v>
      </c>
      <c r="F53" s="70">
        <f t="shared" si="5"/>
        <v>0</v>
      </c>
      <c r="G53" s="70">
        <f t="shared" si="5"/>
        <v>0</v>
      </c>
      <c r="H53" s="70">
        <f t="shared" si="5"/>
        <v>0</v>
      </c>
      <c r="I53" s="70">
        <f t="shared" si="5"/>
        <v>0</v>
      </c>
      <c r="J53" s="70">
        <f t="shared" si="5"/>
        <v>0</v>
      </c>
      <c r="K53" s="70">
        <f t="shared" si="5"/>
        <v>0</v>
      </c>
      <c r="L53" s="77">
        <f t="shared" si="5"/>
        <v>0</v>
      </c>
      <c r="M53" s="70">
        <f t="shared" si="5"/>
        <v>0</v>
      </c>
      <c r="N53" s="71">
        <f t="shared" si="5"/>
        <v>17220</v>
      </c>
      <c r="O53" s="71">
        <f>SUM(O51:O52)</f>
        <v>8980</v>
      </c>
      <c r="P53" s="88"/>
    </row>
    <row r="54" spans="2:16" x14ac:dyDescent="0.2">
      <c r="B54" s="48"/>
      <c r="C54" s="49"/>
      <c r="D54" s="54"/>
      <c r="E54" s="54"/>
      <c r="F54" s="73"/>
      <c r="G54" s="54"/>
      <c r="H54" s="52"/>
      <c r="I54" s="54"/>
      <c r="J54" s="54"/>
      <c r="K54" s="54"/>
      <c r="L54" s="54"/>
      <c r="M54" s="54"/>
      <c r="N54" s="54"/>
      <c r="O54" s="53"/>
      <c r="P54" s="55"/>
    </row>
    <row r="55" spans="2:16" x14ac:dyDescent="0.2">
      <c r="B55" s="48"/>
      <c r="C55" s="49"/>
      <c r="D55" s="54"/>
      <c r="E55" s="54"/>
      <c r="F55" s="73"/>
      <c r="G55" s="54"/>
      <c r="H55" s="52"/>
      <c r="I55" s="54"/>
      <c r="J55" s="54"/>
      <c r="K55" s="54"/>
      <c r="L55" s="54"/>
      <c r="M55" s="54"/>
      <c r="N55" s="54"/>
      <c r="O55" s="53"/>
      <c r="P55" s="55"/>
    </row>
    <row r="56" spans="2:16" x14ac:dyDescent="0.2">
      <c r="B56" s="27" t="s">
        <v>59</v>
      </c>
      <c r="C56" s="28" t="s">
        <v>60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2:16" x14ac:dyDescent="0.2">
      <c r="B57" s="30" t="s">
        <v>17</v>
      </c>
      <c r="C57" s="31" t="s">
        <v>18</v>
      </c>
      <c r="D57" s="32" t="s">
        <v>19</v>
      </c>
      <c r="E57" s="32" t="s">
        <v>20</v>
      </c>
      <c r="F57" s="32" t="s">
        <v>21</v>
      </c>
      <c r="G57" s="32" t="s">
        <v>22</v>
      </c>
      <c r="H57" s="32" t="s">
        <v>23</v>
      </c>
      <c r="I57" s="32" t="s">
        <v>24</v>
      </c>
      <c r="J57" s="32" t="s">
        <v>25</v>
      </c>
      <c r="K57" s="32" t="s">
        <v>26</v>
      </c>
      <c r="L57" s="32" t="s">
        <v>27</v>
      </c>
      <c r="M57" s="32" t="s">
        <v>28</v>
      </c>
      <c r="N57" s="32" t="s">
        <v>29</v>
      </c>
      <c r="O57" s="32" t="s">
        <v>30</v>
      </c>
      <c r="P57" s="66" t="s">
        <v>31</v>
      </c>
    </row>
    <row r="58" spans="2:16" x14ac:dyDescent="0.2">
      <c r="B58" s="58"/>
      <c r="C58" s="33"/>
      <c r="D58" s="67"/>
      <c r="E58" s="67"/>
      <c r="F58" s="67"/>
      <c r="G58" s="67"/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86">
        <f>SUM(D64:O64)</f>
        <v>14989.78</v>
      </c>
    </row>
    <row r="59" spans="2:16" x14ac:dyDescent="0.2">
      <c r="B59" s="75"/>
      <c r="C59" s="7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87"/>
    </row>
    <row r="60" spans="2:16" ht="33.75" x14ac:dyDescent="0.2">
      <c r="B60" s="69" t="s">
        <v>61</v>
      </c>
      <c r="C60" s="37" t="s">
        <v>62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4000</v>
      </c>
      <c r="J60" s="67"/>
      <c r="K60" s="67"/>
      <c r="L60" s="67"/>
      <c r="M60" s="67"/>
      <c r="N60" s="67"/>
      <c r="O60" s="67"/>
      <c r="P60" s="87"/>
    </row>
    <row r="61" spans="2:16" ht="33.75" x14ac:dyDescent="0.2">
      <c r="B61" s="69" t="s">
        <v>63</v>
      </c>
      <c r="C61" s="37" t="s">
        <v>64</v>
      </c>
      <c r="D61" s="39"/>
      <c r="E61" s="39"/>
      <c r="F61" s="39"/>
      <c r="G61" s="39"/>
      <c r="H61" s="39"/>
      <c r="I61" s="39"/>
      <c r="J61" s="39"/>
      <c r="K61" s="39">
        <v>9632</v>
      </c>
      <c r="L61" s="39">
        <v>0</v>
      </c>
      <c r="M61" s="39"/>
      <c r="N61" s="39"/>
      <c r="O61" s="39"/>
      <c r="P61" s="87"/>
    </row>
    <row r="62" spans="2:16" x14ac:dyDescent="0.2">
      <c r="B62" s="69"/>
      <c r="C62" s="37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>
        <v>875</v>
      </c>
      <c r="P62" s="87"/>
    </row>
    <row r="63" spans="2:16" x14ac:dyDescent="0.2">
      <c r="B63" s="69"/>
      <c r="C63" s="37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>
        <v>482.78</v>
      </c>
      <c r="P63" s="87"/>
    </row>
    <row r="64" spans="2:16" x14ac:dyDescent="0.2">
      <c r="B64" s="37"/>
      <c r="C64" s="69"/>
      <c r="D64" s="70">
        <f t="shared" ref="D64:N64" si="6">SUM(D58:D60)</f>
        <v>0</v>
      </c>
      <c r="E64" s="70">
        <f t="shared" si="6"/>
        <v>0</v>
      </c>
      <c r="F64" s="70">
        <f t="shared" si="6"/>
        <v>0</v>
      </c>
      <c r="G64" s="70">
        <f t="shared" si="6"/>
        <v>0</v>
      </c>
      <c r="H64" s="70">
        <f t="shared" si="6"/>
        <v>0</v>
      </c>
      <c r="I64" s="71">
        <f t="shared" si="6"/>
        <v>4000</v>
      </c>
      <c r="J64" s="70">
        <f t="shared" si="6"/>
        <v>0</v>
      </c>
      <c r="K64" s="71">
        <f>SUM(K60:K61)</f>
        <v>9632</v>
      </c>
      <c r="L64" s="77">
        <f t="shared" si="6"/>
        <v>0</v>
      </c>
      <c r="M64" s="70">
        <f t="shared" si="6"/>
        <v>0</v>
      </c>
      <c r="N64" s="70">
        <f t="shared" si="6"/>
        <v>0</v>
      </c>
      <c r="O64" s="78">
        <f>SUM(O62:O63)</f>
        <v>1357.78</v>
      </c>
      <c r="P64" s="88"/>
    </row>
    <row r="65" spans="2:16" x14ac:dyDescent="0.2">
      <c r="B65" s="48"/>
      <c r="C65" s="49"/>
      <c r="D65" s="54"/>
      <c r="E65" s="54"/>
      <c r="F65" s="54"/>
      <c r="G65" s="54"/>
      <c r="H65" s="52"/>
      <c r="I65" s="54"/>
      <c r="J65" s="54"/>
      <c r="K65" s="54"/>
      <c r="L65" s="54"/>
      <c r="M65" s="54"/>
      <c r="N65" s="54"/>
      <c r="O65" s="53"/>
      <c r="P65" s="55"/>
    </row>
    <row r="66" spans="2:16" x14ac:dyDescent="0.2">
      <c r="B66" s="48"/>
      <c r="C66" s="49"/>
      <c r="D66" s="54"/>
      <c r="E66" s="54"/>
      <c r="F66" s="73"/>
      <c r="G66" s="54"/>
      <c r="H66" s="52"/>
      <c r="I66" s="54"/>
      <c r="J66" s="54"/>
      <c r="K66" s="54"/>
      <c r="L66" s="54"/>
      <c r="M66" s="54"/>
      <c r="N66" s="54"/>
      <c r="O66" s="53"/>
      <c r="P66" s="55"/>
    </row>
    <row r="67" spans="2:16" ht="13.5" thickBot="1" x14ac:dyDescent="0.25">
      <c r="B67" s="79"/>
      <c r="C67" s="80"/>
      <c r="D67" s="65"/>
      <c r="E67" s="81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6" ht="13.5" thickBot="1" x14ac:dyDescent="0.25">
      <c r="B68" s="82"/>
      <c r="C68" s="83" t="s">
        <v>65</v>
      </c>
      <c r="D68" s="89">
        <f>SUM(P18,P29,P37,P47,P58)</f>
        <v>158312.98000000001</v>
      </c>
      <c r="E68" s="90"/>
      <c r="F68" s="84"/>
      <c r="G68" s="85"/>
      <c r="H68" s="85"/>
      <c r="I68" s="85"/>
      <c r="J68" s="85"/>
      <c r="K68" s="85"/>
      <c r="L68" s="85"/>
      <c r="M68" s="85"/>
      <c r="N68" s="85"/>
      <c r="O68" s="85"/>
    </row>
  </sheetData>
  <mergeCells count="16">
    <mergeCell ref="C2:I2"/>
    <mergeCell ref="C3:I3"/>
    <mergeCell ref="C4:I4"/>
    <mergeCell ref="D9:E9"/>
    <mergeCell ref="D5:E5"/>
    <mergeCell ref="D7:E7"/>
    <mergeCell ref="D8:E8"/>
    <mergeCell ref="P37:P42"/>
    <mergeCell ref="P47:P53"/>
    <mergeCell ref="P58:P64"/>
    <mergeCell ref="D68:E68"/>
    <mergeCell ref="B12:F12"/>
    <mergeCell ref="B13:F13"/>
    <mergeCell ref="B14:F14"/>
    <mergeCell ref="P18:P24"/>
    <mergeCell ref="P29:P32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2022-01-24T14:04:01Z</dcterms:modified>
</cp:coreProperties>
</file>