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4 Abril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PRESUPUESTARIA'!$A$12:$Q$122</definedName>
    <definedName name="_xlnm.Print_Titles" localSheetId="0">'EJECUCIÓN PRESUPUESTARIA'!$12:$16</definedName>
  </definedNames>
  <calcPr calcId="152511"/>
</workbook>
</file>

<file path=xl/calcChain.xml><?xml version="1.0" encoding="utf-8"?>
<calcChain xmlns="http://schemas.openxmlformats.org/spreadsheetml/2006/main">
  <c r="P57" i="2" l="1"/>
  <c r="Q57" i="2" s="1"/>
  <c r="P56" i="2"/>
  <c r="Q56" i="2" s="1"/>
  <c r="P36" i="2" l="1"/>
  <c r="P34" i="2"/>
  <c r="P62" i="2"/>
  <c r="P23" i="2"/>
  <c r="F114" i="2" l="1"/>
  <c r="D113" i="2" l="1"/>
  <c r="D112" i="2"/>
  <c r="D110" i="2"/>
  <c r="D109" i="2"/>
  <c r="D108" i="2"/>
  <c r="D106" i="2"/>
  <c r="D104" i="2"/>
  <c r="D102" i="2"/>
  <c r="D101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3" i="2"/>
  <c r="D62" i="2"/>
  <c r="D61" i="2"/>
  <c r="D59" i="2"/>
  <c r="D54" i="2"/>
  <c r="D51" i="2"/>
  <c r="D50" i="2"/>
  <c r="D49" i="2"/>
  <c r="D48" i="2"/>
  <c r="D47" i="2"/>
  <c r="D44" i="2"/>
  <c r="D43" i="2"/>
  <c r="D42" i="2"/>
  <c r="D41" i="2"/>
  <c r="D40" i="2"/>
  <c r="D39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P17" i="2"/>
  <c r="M33" i="2" l="1"/>
  <c r="L107" i="2" l="1"/>
  <c r="L100" i="2"/>
  <c r="L64" i="2"/>
  <c r="L33" i="2"/>
  <c r="P113" i="2" l="1"/>
  <c r="Q113" i="2" s="1"/>
  <c r="P112" i="2"/>
  <c r="P110" i="2"/>
  <c r="P109" i="2"/>
  <c r="P108" i="2"/>
  <c r="P106" i="2"/>
  <c r="P105" i="2"/>
  <c r="P104" i="2"/>
  <c r="P103" i="2"/>
  <c r="P102" i="2"/>
  <c r="P101" i="2"/>
  <c r="P99" i="2"/>
  <c r="P98" i="2"/>
  <c r="P97" i="2"/>
  <c r="P96" i="2"/>
  <c r="P95" i="2"/>
  <c r="Q95" i="2" s="1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3" i="2"/>
  <c r="P61" i="2"/>
  <c r="P60" i="2"/>
  <c r="P59" i="2"/>
  <c r="P58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5" i="2"/>
  <c r="P32" i="2"/>
  <c r="P31" i="2"/>
  <c r="P30" i="2"/>
  <c r="P29" i="2"/>
  <c r="P28" i="2"/>
  <c r="P27" i="2"/>
  <c r="P26" i="2"/>
  <c r="P25" i="2"/>
  <c r="P24" i="2"/>
  <c r="P22" i="2"/>
  <c r="P21" i="2"/>
  <c r="P20" i="2"/>
  <c r="P19" i="2"/>
  <c r="P18" i="2"/>
  <c r="D114" i="2" l="1"/>
  <c r="C114" i="2"/>
  <c r="C64" i="2"/>
  <c r="D64" i="2" l="1"/>
  <c r="Q105" i="2" l="1"/>
  <c r="Q104" i="2"/>
  <c r="Q103" i="2"/>
  <c r="Q81" i="2"/>
  <c r="Q80" i="2"/>
  <c r="Q67" i="2"/>
  <c r="Q32" i="2"/>
  <c r="Q31" i="2"/>
  <c r="Q30" i="2"/>
  <c r="Q29" i="2"/>
  <c r="Q28" i="2"/>
  <c r="Q26" i="2"/>
  <c r="Q25" i="2"/>
  <c r="Q24" i="2"/>
  <c r="Q23" i="2"/>
  <c r="Q22" i="2"/>
  <c r="Q20" i="2"/>
  <c r="Q19" i="2"/>
  <c r="Q18" i="2"/>
  <c r="Q106" i="2"/>
  <c r="Q99" i="2"/>
  <c r="Q94" i="2"/>
  <c r="Q84" i="2"/>
  <c r="Q83" i="2"/>
  <c r="Q66" i="2"/>
  <c r="Q27" i="2"/>
  <c r="Q21" i="2"/>
  <c r="Q17" i="2"/>
  <c r="Q33" i="2" l="1"/>
  <c r="F111" i="2"/>
  <c r="E100" i="2"/>
  <c r="F100" i="2"/>
  <c r="F64" i="2"/>
  <c r="E33" i="2"/>
  <c r="F33" i="2"/>
  <c r="E111" i="2" l="1"/>
  <c r="C111" i="2"/>
  <c r="F107" i="2"/>
  <c r="F115" i="2" s="1"/>
  <c r="E107" i="2"/>
  <c r="C107" i="2"/>
  <c r="C100" i="2"/>
  <c r="E64" i="2"/>
  <c r="C33" i="2"/>
  <c r="C115" i="2" l="1"/>
  <c r="Q68" i="2" l="1"/>
  <c r="Q42" i="2" l="1"/>
  <c r="O111" i="2" l="1"/>
  <c r="N111" i="2"/>
  <c r="M111" i="2"/>
  <c r="L111" i="2"/>
  <c r="K111" i="2"/>
  <c r="J111" i="2"/>
  <c r="I111" i="2"/>
  <c r="H111" i="2"/>
  <c r="G111" i="2"/>
  <c r="P111" i="2" l="1"/>
  <c r="O107" i="2" l="1"/>
  <c r="N107" i="2"/>
  <c r="M107" i="2"/>
  <c r="K107" i="2"/>
  <c r="J107" i="2"/>
  <c r="I107" i="2"/>
  <c r="H107" i="2"/>
  <c r="G107" i="2"/>
  <c r="O114" i="2"/>
  <c r="N114" i="2"/>
  <c r="M114" i="2"/>
  <c r="L114" i="2"/>
  <c r="L115" i="2" s="1"/>
  <c r="K114" i="2"/>
  <c r="J114" i="2"/>
  <c r="I114" i="2"/>
  <c r="H114" i="2"/>
  <c r="G114" i="2"/>
  <c r="E114" i="2"/>
  <c r="Q98" i="2"/>
  <c r="Q97" i="2"/>
  <c r="Q96" i="2"/>
  <c r="Q93" i="2"/>
  <c r="Q92" i="2"/>
  <c r="Q91" i="2"/>
  <c r="Q90" i="2"/>
  <c r="Q89" i="2"/>
  <c r="Q88" i="2"/>
  <c r="Q87" i="2"/>
  <c r="Q86" i="2"/>
  <c r="Q85" i="2"/>
  <c r="Q82" i="2"/>
  <c r="Q79" i="2"/>
  <c r="Q78" i="2"/>
  <c r="Q77" i="2"/>
  <c r="Q76" i="2"/>
  <c r="Q75" i="2"/>
  <c r="Q74" i="2"/>
  <c r="Q73" i="2"/>
  <c r="Q72" i="2"/>
  <c r="Q71" i="2"/>
  <c r="Q70" i="2"/>
  <c r="Q69" i="2"/>
  <c r="P114" i="2" l="1"/>
  <c r="P107" i="2"/>
  <c r="D100" i="2"/>
  <c r="D107" i="2"/>
  <c r="Q102" i="2"/>
  <c r="D33" i="2"/>
  <c r="E115" i="2"/>
  <c r="Q110" i="2"/>
  <c r="Q109" i="2"/>
  <c r="O100" i="2"/>
  <c r="N100" i="2"/>
  <c r="M100" i="2"/>
  <c r="K100" i="2"/>
  <c r="J100" i="2"/>
  <c r="I100" i="2"/>
  <c r="H100" i="2"/>
  <c r="G100" i="2"/>
  <c r="O64" i="2"/>
  <c r="N64" i="2"/>
  <c r="M64" i="2"/>
  <c r="K64" i="2"/>
  <c r="J64" i="2"/>
  <c r="I64" i="2"/>
  <c r="H64" i="2"/>
  <c r="G64" i="2"/>
  <c r="P64" i="2" l="1"/>
  <c r="P100" i="2"/>
  <c r="D111" i="2"/>
  <c r="D115" i="2" l="1"/>
  <c r="Q112" i="2" l="1"/>
  <c r="Q114" i="2" s="1"/>
  <c r="O33" i="2" l="1"/>
  <c r="O115" i="2" l="1"/>
  <c r="N33" i="2" l="1"/>
  <c r="N115" i="2" s="1"/>
  <c r="K33" i="2"/>
  <c r="J33" i="2"/>
  <c r="J115" i="2" s="1"/>
  <c r="K115" i="2" l="1"/>
  <c r="M115" i="2"/>
  <c r="I33" i="2" l="1"/>
  <c r="I115" i="2" l="1"/>
  <c r="H33" i="2" l="1"/>
  <c r="H115" i="2" l="1"/>
  <c r="G33" i="2"/>
  <c r="P33" i="2" s="1"/>
  <c r="G115" i="2" l="1"/>
  <c r="P115" i="2" s="1"/>
  <c r="Q63" i="2" l="1"/>
  <c r="Q62" i="2"/>
  <c r="Q60" i="2"/>
  <c r="Q59" i="2"/>
  <c r="Q58" i="2"/>
  <c r="Q54" i="2"/>
  <c r="Q53" i="2"/>
  <c r="Q52" i="2"/>
  <c r="Q51" i="2"/>
  <c r="Q50" i="2"/>
  <c r="Q48" i="2"/>
  <c r="Q46" i="2"/>
  <c r="Q45" i="2"/>
  <c r="Q36" i="2"/>
  <c r="Q35" i="2"/>
  <c r="Q41" i="2" l="1"/>
  <c r="Q101" i="2"/>
  <c r="Q65" i="2"/>
  <c r="Q34" i="2"/>
  <c r="Q49" i="2"/>
  <c r="Q38" i="2"/>
  <c r="Q40" i="2"/>
  <c r="Q43" i="2"/>
  <c r="Q37" i="2"/>
  <c r="Q39" i="2"/>
  <c r="Q44" i="2"/>
  <c r="Q61" i="2"/>
  <c r="Q108" i="2"/>
  <c r="Q111" i="2" s="1"/>
  <c r="Q47" i="2"/>
  <c r="Q107" i="2" l="1"/>
  <c r="Q100" i="2"/>
  <c r="Q55" i="2" l="1"/>
  <c r="Q64" i="2" s="1"/>
  <c r="Q115" i="2" l="1"/>
</calcChain>
</file>

<file path=xl/sharedStrings.xml><?xml version="1.0" encoding="utf-8"?>
<sst xmlns="http://schemas.openxmlformats.org/spreadsheetml/2006/main" count="203" uniqueCount="203">
  <si>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</si>
  <si>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</si>
  <si>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</si>
  <si>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</si>
  <si>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</si>
  <si>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</si>
  <si>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</si>
  <si>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</si>
  <si>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</si>
  <si>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</si>
  <si>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</si>
  <si>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</si>
  <si>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</si>
  <si>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</si>
  <si>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</si>
  <si>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</si>
  <si>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</si>
  <si>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</si>
  <si>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</si>
  <si>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</si>
  <si>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</si>
  <si>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</si>
  <si>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</si>
  <si>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</si>
  <si>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</si>
  <si>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</si>
  <si>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</si>
  <si>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</si>
  <si>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</si>
  <si>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</si>
  <si>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</si>
  <si>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</si>
  <si>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</si>
  <si>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</si>
  <si>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</si>
  <si>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</si>
  <si>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</si>
  <si>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</si>
  <si>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</si>
  <si>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</si>
  <si>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</si>
  <si>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</si>
  <si>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</si>
  <si>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</si>
  <si>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</si>
  <si>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EJECUCION PRESUPUESTARIA POR RENGLON DE GASTOS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</si>
  <si>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</si>
  <si>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</si>
  <si>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</si>
  <si>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</si>
  <si>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</si>
  <si>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</si>
  <si>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</si>
  <si>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</si>
  <si>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</si>
  <si>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</si>
  <si>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</si>
  <si>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</si>
  <si>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</si>
  <si>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</si>
  <si>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</si>
  <si>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</si>
  <si>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</si>
  <si>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</si>
  <si>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</si>
  <si>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</si>
  <si>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</si>
  <si>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</si>
  <si>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</si>
  <si>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</si>
  <si>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</si>
  <si>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</si>
  <si>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</si>
  <si>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</si>
  <si>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</si>
  <si>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</si>
  <si>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</si>
  <si>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</si>
  <si>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</si>
  <si>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</si>
  <si>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</si>
  <si>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</si>
  <si>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</si>
  <si>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</si>
  <si>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</si>
  <si>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</si>
  <si>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</si>
  <si>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</si>
  <si>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</si>
  <si>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</si>
  <si>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</si>
  <si>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</si>
  <si>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</si>
  <si>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</si>
  <si>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</si>
  <si>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</si>
  <si>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</si>
  <si>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</si>
  <si>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</si>
  <si>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</si>
  <si>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</si>
  <si>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</si>
  <si>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</si>
  <si>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</si>
  <si>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</si>
  <si>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</si>
  <si>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</si>
  <si>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</si>
  <si>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</si>
  <si>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</si>
  <si>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</si>
  <si>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</si>
  <si>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</si>
  <si>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</si>
  <si>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</si>
  <si>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</si>
  <si>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</si>
  <si>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</si>
  <si>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</si>
  <si>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</si>
  <si>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</si>
  <si>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</si>
  <si>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</si>
  <si>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</si>
  <si>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</si>
  <si>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</si>
  <si>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</si>
  <si>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</si>
  <si>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</si>
  <si>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</si>
  <si>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</si>
  <si>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</si>
  <si>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</si>
  <si>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</si>
  <si>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</si>
  <si>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</si>
  <si>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</si>
  <si>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</si>
  <si>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</si>
  <si>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</si>
  <si>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</si>
  <si>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</si>
  <si>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</si>
  <si>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</si>
  <si>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</si>
  <si>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</si>
  <si>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</si>
  <si>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</si>
  <si>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</si>
  <si>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</si>
  <si>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</si>
  <si>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</si>
  <si>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</si>
  <si>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</si>
  <si>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</si>
  <si>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</si>
  <si>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</si>
  <si>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</si>
  <si>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</si>
  <si>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</si>
  <si>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</si>
  <si>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</si>
  <si>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</si>
  <si>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</si>
  <si>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</si>
  <si>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</si>
  <si>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</si>
  <si>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</si>
  <si>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</si>
  <si>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</si>
  <si>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</si>
  <si>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</si>
  <si>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</si>
  <si>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</si>
  <si>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</si>
  <si>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</si>
  <si>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</si>
  <si>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</si>
  <si>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</si>
  <si>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</si>
  <si>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</si>
  <si>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</si>
  <si>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</si>
  <si>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</si>
  <si>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</si>
  <si>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</si>
  <si>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</si>
  <si>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</si>
  <si>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</si>
  <si>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</si>
  <si>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</si>
  <si>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</si>
  <si>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</si>
  <si>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</si>
  <si>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</si>
  <si>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</si>
  <si>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</si>
  <si>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</si>
  <si>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</si>
  <si>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</si>
  <si>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DEL 01 DE ENERO  AL 31 DE  ABRIL</t>
  </si>
  <si>
    <t>MES: ABRIL 2021</t>
  </si>
  <si>
    <t>FECHA DE ACTUALIZACIÓN: 17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</si>
</sst>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4" fontId="2" fillId="0" borderId="0" xfId="2" applyNumberFormat="1" applyFont="1" applyFill="1" applyAlignment="1">
      <alignment vertical="top"/>
    </xf>
    <xf numFmtId="0" fontId="5" fillId="0" borderId="1" xfId="2" applyFont="1" applyFill="1" applyBorder="1" applyAlignment="1">
      <alignment horizontal="center"/>
    </xf>
    <xf numFmtId="0" fontId="3" fillId="0" borderId="0" xfId="2" applyFont="1" applyFill="1"/>
    <xf numFmtId="0" fontId="1" fillId="0" borderId="7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4" fontId="1" fillId="0" borderId="0" xfId="2" applyNumberFormat="1" applyFont="1" applyFill="1" applyAlignment="1"/>
    <xf numFmtId="4" fontId="1" fillId="0" borderId="0" xfId="2" applyNumberFormat="1" applyFont="1" applyFill="1" applyBorder="1" applyAlignment="1"/>
    <xf numFmtId="0" fontId="2" fillId="0" borderId="0" xfId="2" applyFont="1" applyFill="1" applyAlignment="1"/>
    <xf numFmtId="0" fontId="7" fillId="0" borderId="0" xfId="2" applyFont="1" applyFill="1" applyBorder="1" applyAlignment="1"/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/>
    <xf numFmtId="4" fontId="4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4" fontId="4" fillId="0" borderId="8" xfId="2" applyNumberFormat="1" applyFont="1" applyFill="1" applyBorder="1" applyAlignment="1"/>
    <xf numFmtId="4" fontId="2" fillId="0" borderId="0" xfId="2" applyNumberFormat="1" applyFont="1" applyFill="1" applyAlignment="1"/>
    <xf numFmtId="0" fontId="2" fillId="0" borderId="0" xfId="2" applyFont="1" applyFill="1" applyAlignment="1">
      <alignment horizontal="center" vertical="top"/>
    </xf>
    <xf numFmtId="4" fontId="9" fillId="0" borderId="0" xfId="2" applyNumberFormat="1" applyFont="1" applyFill="1" applyBorder="1" applyAlignment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/>
    <xf numFmtId="0" fontId="1" fillId="0" borderId="0" xfId="2" applyFont="1" applyFill="1" applyAlignment="1">
      <alignment vertical="top"/>
    </xf>
    <xf numFmtId="4" fontId="1" fillId="0" borderId="0" xfId="2" applyNumberFormat="1" applyFont="1" applyFill="1" applyAlignment="1">
      <alignment vertical="top"/>
    </xf>
    <xf numFmtId="0" fontId="1" fillId="0" borderId="0" xfId="2" applyFont="1" applyFill="1" applyAlignment="1">
      <alignment horizontal="center" vertical="top"/>
    </xf>
    <xf numFmtId="0" fontId="1" fillId="0" borderId="0" xfId="2" applyFont="1" applyFill="1" applyBorder="1" applyAlignment="1"/>
    <xf numFmtId="4" fontId="1" fillId="0" borderId="8" xfId="2" applyNumberFormat="1" applyFont="1" applyFill="1" applyBorder="1" applyAlignment="1"/>
    <xf numFmtId="4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9" xfId="2" applyFont="1" applyFill="1" applyBorder="1" applyAlignment="1">
      <alignment horizontal="center"/>
    </xf>
    <xf numFmtId="4" fontId="9" fillId="0" borderId="1" xfId="2" applyNumberFormat="1" applyFont="1" applyFill="1" applyBorder="1" applyAlignment="1"/>
    <xf numFmtId="4" fontId="9" fillId="0" borderId="10" xfId="2" applyNumberFormat="1" applyFont="1" applyFill="1" applyBorder="1" applyAlignment="1"/>
    <xf numFmtId="0" fontId="1" fillId="0" borderId="0" xfId="5" applyFont="1" applyFill="1" applyBorder="1" applyAlignment="1"/>
    <xf numFmtId="0" fontId="1" fillId="0" borderId="1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Alignment="1"/>
    <xf numFmtId="4" fontId="9" fillId="0" borderId="12" xfId="2" applyNumberFormat="1" applyFont="1" applyFill="1" applyBorder="1" applyAlignment="1"/>
    <xf numFmtId="4" fontId="9" fillId="0" borderId="13" xfId="2" applyNumberFormat="1" applyFont="1" applyFill="1" applyBorder="1" applyAlignment="1"/>
    <xf numFmtId="4" fontId="9" fillId="0" borderId="14" xfId="2" applyNumberFormat="1" applyFont="1" applyFill="1" applyBorder="1" applyAlignment="1"/>
    <xf numFmtId="4" fontId="9" fillId="0" borderId="15" xfId="2" applyNumberFormat="1" applyFont="1" applyFill="1" applyBorder="1" applyAlignment="1"/>
    <xf numFmtId="4" fontId="1" fillId="0" borderId="16" xfId="2" applyNumberFormat="1" applyFont="1" applyFill="1" applyBorder="1" applyAlignment="1"/>
    <xf numFmtId="4" fontId="1" fillId="0" borderId="17" xfId="2" applyNumberFormat="1" applyFont="1" applyFill="1" applyBorder="1" applyAlignment="1"/>
    <xf numFmtId="4" fontId="9" fillId="0" borderId="3" xfId="2" applyNumberFormat="1" applyFont="1" applyFill="1" applyBorder="1" applyAlignment="1"/>
    <xf numFmtId="4" fontId="9" fillId="0" borderId="18" xfId="2" applyNumberFormat="1" applyFont="1" applyFill="1" applyBorder="1" applyAlignment="1"/>
    <xf numFmtId="4" fontId="9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4" fontId="9" fillId="0" borderId="2" xfId="2" applyNumberFormat="1" applyFont="1" applyFill="1" applyBorder="1" applyAlignment="1"/>
    <xf numFmtId="0" fontId="7" fillId="0" borderId="0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/>
    <xf numFmtId="4" fontId="9" fillId="0" borderId="5" xfId="2" applyNumberFormat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4" fontId="9" fillId="0" borderId="5" xfId="2" applyNumberFormat="1" applyFont="1" applyFill="1" applyBorder="1" applyAlignment="1"/>
    <xf numFmtId="0" fontId="9" fillId="0" borderId="6" xfId="2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U403"/>
  <sheetViews>
    <sheetView showGridLines="0" tabSelected="1" showOutlineSymbols="0" zoomScaleNormal="100" workbookViewId="0">
      <selection activeCell="P32" sqref="P32"/>
    </sheetView>
  </sheetViews>
  <sheetFormatPr baseColWidth="10" defaultColWidth="3.42578125" defaultRowHeight="12.75" customHeight="1" x14ac:dyDescent="0.2"/>
  <cols>
    <col min="1" max="1" width="9.5703125" style="6" customWidth="1"/>
    <col min="2" max="2" width="69.5703125" style="11" customWidth="1"/>
    <col min="3" max="3" width="14" style="11" customWidth="1"/>
    <col min="4" max="4" width="12.7109375" style="11" bestFit="1" customWidth="1"/>
    <col min="5" max="5" width="12.42578125" style="11" customWidth="1"/>
    <col min="6" max="6" width="11.7109375" style="11" customWidth="1"/>
    <col min="7" max="8" width="10.140625" style="11" customWidth="1"/>
    <col min="9" max="9" width="10.140625" style="11" hidden="1" customWidth="1"/>
    <col min="10" max="10" width="11.7109375" style="11" hidden="1" customWidth="1"/>
    <col min="11" max="11" width="10.140625" style="11" hidden="1" customWidth="1"/>
    <col min="12" max="12" width="12.85546875" style="19" hidden="1" customWidth="1"/>
    <col min="13" max="13" width="10.85546875" style="19" hidden="1" customWidth="1"/>
    <col min="14" max="14" width="12" style="11" hidden="1" customWidth="1"/>
    <col min="15" max="15" width="11.7109375" style="19" hidden="1" customWidth="1"/>
    <col min="16" max="17" width="12.7109375" style="11" bestFit="1" customWidth="1"/>
    <col min="18" max="18" width="2.5703125" style="11" customWidth="1"/>
    <col min="19" max="19" width="13" style="11" customWidth="1"/>
    <col min="20" max="20" width="9.7109375" style="11" bestFit="1" customWidth="1"/>
    <col min="21" max="21" width="10.140625" style="11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55" s="48" customFormat="1" ht="12.75" customHeight="1" x14ac:dyDescent="0.2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3"/>
      <c r="O1" s="62"/>
      <c r="P1" s="63"/>
      <c r="Q1" s="62"/>
      <c r="R1" s="64"/>
      <c r="S1" s="65"/>
      <c r="T1" s="65"/>
      <c r="U1" s="65"/>
      <c r="V1" s="65"/>
    </row>
    <row r="2" spans="1:255" s="48" customFormat="1" ht="15.75" x14ac:dyDescent="0.25">
      <c r="A2" s="66"/>
      <c r="B2" s="67" t="s">
        <v>194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5"/>
      <c r="T2" s="65"/>
      <c r="U2" s="65"/>
      <c r="V2" s="65"/>
    </row>
    <row r="3" spans="1:255" s="48" customFormat="1" ht="15.75" x14ac:dyDescent="0.25">
      <c r="A3" s="66"/>
      <c r="B3" s="67" t="s">
        <v>195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65"/>
      <c r="T3" s="65"/>
      <c r="U3" s="65"/>
      <c r="V3" s="65"/>
    </row>
    <row r="4" spans="1:255" s="48" customFormat="1" ht="15" x14ac:dyDescent="0.25">
      <c r="A4" s="66"/>
      <c r="B4" s="69" t="s">
        <v>201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8"/>
      <c r="S4" s="65"/>
      <c r="T4" s="65"/>
      <c r="U4" s="65"/>
      <c r="V4" s="65"/>
    </row>
    <row r="5" spans="1:255" s="48" customFormat="1" ht="15" x14ac:dyDescent="0.25">
      <c r="A5" s="66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8"/>
      <c r="S5" s="65"/>
      <c r="T5" s="65"/>
      <c r="U5" s="65"/>
      <c r="V5" s="65"/>
    </row>
    <row r="6" spans="1:255" s="48" customFormat="1" ht="19.5" customHeight="1" x14ac:dyDescent="0.2">
      <c r="A6" s="66"/>
      <c r="B6" s="71" t="s">
        <v>196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3"/>
      <c r="O6" s="72"/>
      <c r="P6" s="73"/>
      <c r="Q6" s="72"/>
      <c r="R6" s="68"/>
      <c r="S6" s="65"/>
      <c r="T6" s="65"/>
      <c r="U6" s="65"/>
      <c r="V6" s="65"/>
    </row>
    <row r="7" spans="1:255" s="48" customFormat="1" ht="12.75" customHeight="1" x14ac:dyDescent="0.2">
      <c r="A7" s="66"/>
      <c r="B7" s="71" t="s">
        <v>197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73"/>
      <c r="O7" s="72"/>
      <c r="P7" s="73"/>
      <c r="Q7" s="72"/>
      <c r="R7" s="68"/>
      <c r="S7" s="65"/>
      <c r="T7" s="65"/>
      <c r="U7" s="65"/>
      <c r="V7" s="65"/>
    </row>
    <row r="8" spans="1:255" s="48" customFormat="1" ht="12.75" customHeight="1" x14ac:dyDescent="0.2">
      <c r="A8" s="66"/>
      <c r="B8" s="71" t="s">
        <v>198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73"/>
      <c r="O8" s="72"/>
      <c r="P8" s="73"/>
      <c r="Q8" s="72"/>
      <c r="R8" s="68"/>
      <c r="S8" s="65"/>
      <c r="T8" s="65"/>
      <c r="U8" s="65"/>
      <c r="V8" s="65"/>
    </row>
    <row r="9" spans="1:255" s="48" customFormat="1" ht="12.75" customHeight="1" x14ac:dyDescent="0.2">
      <c r="A9" s="66"/>
      <c r="B9" s="71" t="s">
        <v>202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  <c r="O9" s="72"/>
      <c r="P9" s="73"/>
      <c r="Q9" s="72"/>
      <c r="R9" s="68"/>
      <c r="S9" s="65"/>
      <c r="T9" s="65"/>
      <c r="U9" s="65"/>
      <c r="V9" s="65"/>
    </row>
    <row r="10" spans="1:255" s="48" customFormat="1" ht="12.75" customHeight="1" thickBot="1" x14ac:dyDescent="0.25">
      <c r="A10" s="74"/>
      <c r="B10" s="75" t="s">
        <v>199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77"/>
      <c r="O10" s="76"/>
      <c r="P10" s="77"/>
      <c r="Q10" s="76"/>
      <c r="R10" s="78"/>
      <c r="S10" s="65"/>
      <c r="T10" s="65"/>
      <c r="U10" s="65"/>
      <c r="V10" s="65"/>
    </row>
    <row r="11" spans="1:255" s="48" customFormat="1" ht="12.75" customHeight="1" thickBot="1" x14ac:dyDescent="0.25">
      <c r="A11" s="66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73"/>
      <c r="O11" s="72"/>
      <c r="P11" s="73"/>
      <c r="Q11" s="72"/>
      <c r="R11" s="72"/>
      <c r="S11" s="65"/>
      <c r="T11" s="65"/>
      <c r="U11" s="65"/>
      <c r="V11" s="65"/>
    </row>
    <row r="12" spans="1:255" ht="18" x14ac:dyDescent="0.25">
      <c r="A12" s="58" t="s">
        <v>45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1:255" ht="18" x14ac:dyDescent="0.25">
      <c r="A13" s="55" t="s">
        <v>191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1:255" ht="15.75" x14ac:dyDescent="0.25">
      <c r="A14" s="53" t="s">
        <v>200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4"/>
      <c r="R14" s="12"/>
    </row>
    <row r="15" spans="1:255" ht="13.5" customHeight="1" thickBot="1" x14ac:dyDescent="0.25">
      <c r="A15" s="13"/>
      <c r="B15" s="14"/>
      <c r="C15" s="15"/>
      <c r="D15" s="16"/>
      <c r="E15" s="17"/>
      <c r="F15" s="15"/>
      <c r="G15" s="16"/>
      <c r="H15" s="17"/>
      <c r="I15" s="16"/>
      <c r="J15" s="16"/>
      <c r="K15" s="16"/>
      <c r="L15" s="16"/>
      <c r="M15" s="17"/>
      <c r="N15" s="15"/>
      <c r="O15" s="15"/>
      <c r="P15" s="17"/>
      <c r="Q15" s="18"/>
      <c r="R15" s="6"/>
      <c r="T15" s="19"/>
      <c r="U15" s="6"/>
      <c r="W15" s="2"/>
      <c r="X15" s="20"/>
      <c r="Z15" s="2"/>
      <c r="AA15" s="20"/>
      <c r="AC15" s="2"/>
      <c r="AD15" s="20"/>
      <c r="AF15" s="2"/>
      <c r="AG15" s="20"/>
      <c r="AI15" s="2"/>
      <c r="AJ15" s="20"/>
      <c r="AL15" s="2"/>
      <c r="AM15" s="20"/>
      <c r="AO15" s="2"/>
      <c r="AP15" s="20"/>
      <c r="AR15" s="2"/>
      <c r="AS15" s="20"/>
      <c r="AU15" s="2"/>
      <c r="AV15" s="20"/>
      <c r="AX15" s="2"/>
      <c r="AY15" s="20"/>
      <c r="BA15" s="2"/>
      <c r="BB15" s="20"/>
      <c r="BD15" s="2"/>
      <c r="BE15" s="20"/>
      <c r="BG15" s="2"/>
      <c r="BH15" s="20"/>
      <c r="BJ15" s="2"/>
      <c r="BK15" s="20"/>
      <c r="BM15" s="2"/>
      <c r="BN15" s="20"/>
      <c r="BP15" s="2"/>
      <c r="BQ15" s="20"/>
      <c r="BS15" s="2"/>
      <c r="BT15" s="20"/>
      <c r="BV15" s="2"/>
      <c r="BW15" s="20"/>
      <c r="BY15" s="2"/>
      <c r="BZ15" s="20"/>
      <c r="CB15" s="2"/>
      <c r="CC15" s="20"/>
      <c r="CE15" s="2"/>
      <c r="CF15" s="20"/>
      <c r="CH15" s="2"/>
      <c r="CI15" s="20"/>
      <c r="CK15" s="2"/>
      <c r="CL15" s="20"/>
      <c r="CN15" s="2"/>
      <c r="CO15" s="20"/>
      <c r="CQ15" s="2"/>
      <c r="CR15" s="20"/>
      <c r="CT15" s="2"/>
      <c r="CU15" s="20"/>
      <c r="CW15" s="2"/>
      <c r="CX15" s="20"/>
      <c r="CZ15" s="2"/>
      <c r="DA15" s="20"/>
      <c r="DC15" s="2"/>
      <c r="DD15" s="20"/>
      <c r="DF15" s="2"/>
      <c r="DG15" s="20"/>
      <c r="DI15" s="2"/>
      <c r="DJ15" s="20"/>
      <c r="DL15" s="2"/>
      <c r="DM15" s="20"/>
      <c r="DO15" s="2"/>
      <c r="DP15" s="20"/>
      <c r="DR15" s="2"/>
      <c r="DS15" s="20"/>
      <c r="DU15" s="2"/>
      <c r="DV15" s="20"/>
      <c r="DX15" s="2"/>
      <c r="DY15" s="20"/>
      <c r="EA15" s="2"/>
      <c r="EB15" s="20"/>
      <c r="ED15" s="2"/>
      <c r="EE15" s="20"/>
      <c r="EG15" s="2"/>
      <c r="EH15" s="20"/>
      <c r="EJ15" s="2"/>
      <c r="EK15" s="20"/>
      <c r="EM15" s="2"/>
      <c r="EN15" s="20"/>
      <c r="EP15" s="2"/>
      <c r="EQ15" s="20"/>
      <c r="ES15" s="2"/>
      <c r="ET15" s="20"/>
      <c r="EV15" s="2"/>
      <c r="EW15" s="20"/>
      <c r="EY15" s="2"/>
      <c r="EZ15" s="20"/>
      <c r="FB15" s="2"/>
      <c r="FC15" s="20"/>
      <c r="FE15" s="2"/>
      <c r="FF15" s="20"/>
      <c r="FH15" s="2"/>
      <c r="FI15" s="20"/>
      <c r="FK15" s="2"/>
      <c r="FL15" s="20"/>
      <c r="FN15" s="2"/>
      <c r="FO15" s="20"/>
      <c r="FQ15" s="2"/>
      <c r="FR15" s="20"/>
      <c r="FT15" s="2"/>
      <c r="FU15" s="20"/>
      <c r="FW15" s="2"/>
      <c r="FX15" s="20"/>
      <c r="FZ15" s="2"/>
      <c r="GA15" s="20"/>
      <c r="GC15" s="2"/>
      <c r="GD15" s="20"/>
      <c r="GF15" s="2"/>
      <c r="GG15" s="20"/>
      <c r="GI15" s="2"/>
      <c r="GJ15" s="20"/>
      <c r="GL15" s="2"/>
      <c r="GM15" s="20"/>
      <c r="GO15" s="2"/>
      <c r="GP15" s="20"/>
      <c r="GR15" s="2"/>
      <c r="GS15" s="20"/>
      <c r="GU15" s="2"/>
      <c r="GV15" s="20"/>
      <c r="GX15" s="2"/>
      <c r="GY15" s="20"/>
      <c r="HA15" s="2"/>
      <c r="HB15" s="20"/>
      <c r="HD15" s="2"/>
      <c r="HE15" s="20"/>
      <c r="HG15" s="2"/>
      <c r="HH15" s="20"/>
      <c r="HJ15" s="2"/>
      <c r="HK15" s="20"/>
      <c r="HM15" s="2"/>
      <c r="HN15" s="20"/>
      <c r="HP15" s="2"/>
      <c r="HQ15" s="20"/>
      <c r="HS15" s="2"/>
      <c r="HT15" s="20"/>
      <c r="HV15" s="2"/>
      <c r="HW15" s="20"/>
      <c r="HY15" s="2"/>
      <c r="HZ15" s="20"/>
      <c r="IB15" s="2"/>
      <c r="IC15" s="20"/>
      <c r="IE15" s="2"/>
      <c r="IF15" s="20"/>
      <c r="IH15" s="2"/>
      <c r="II15" s="20"/>
      <c r="IK15" s="2"/>
      <c r="IL15" s="20"/>
      <c r="IN15" s="2"/>
      <c r="IO15" s="20"/>
      <c r="IQ15" s="2"/>
      <c r="IR15" s="20"/>
      <c r="IT15" s="2"/>
      <c r="IU15" s="20"/>
    </row>
    <row r="16" spans="1:255" s="24" customFormat="1" ht="13.5" customHeight="1" x14ac:dyDescent="0.2">
      <c r="A16" s="79" t="s">
        <v>167</v>
      </c>
      <c r="B16" s="80" t="s">
        <v>0</v>
      </c>
      <c r="C16" s="81" t="s">
        <v>47</v>
      </c>
      <c r="D16" s="82" t="s">
        <v>1</v>
      </c>
      <c r="E16" s="82" t="s">
        <v>153</v>
      </c>
      <c r="F16" s="82" t="s">
        <v>50</v>
      </c>
      <c r="G16" s="81" t="s">
        <v>137</v>
      </c>
      <c r="H16" s="82" t="s">
        <v>144</v>
      </c>
      <c r="I16" s="81" t="s">
        <v>145</v>
      </c>
      <c r="J16" s="82" t="s">
        <v>146</v>
      </c>
      <c r="K16" s="82" t="s">
        <v>147</v>
      </c>
      <c r="L16" s="82" t="s">
        <v>149</v>
      </c>
      <c r="M16" s="82" t="s">
        <v>150</v>
      </c>
      <c r="N16" s="83" t="s">
        <v>151</v>
      </c>
      <c r="O16" s="80" t="s">
        <v>152</v>
      </c>
      <c r="P16" s="82" t="s">
        <v>46</v>
      </c>
      <c r="Q16" s="84" t="s">
        <v>43</v>
      </c>
      <c r="R16" s="22"/>
      <c r="S16" s="23"/>
      <c r="T16" s="9"/>
      <c r="U16" s="22"/>
      <c r="W16" s="25"/>
      <c r="X16" s="26"/>
      <c r="Z16" s="25"/>
      <c r="AA16" s="26"/>
      <c r="AC16" s="25"/>
      <c r="AD16" s="26"/>
      <c r="AF16" s="25"/>
      <c r="AG16" s="26"/>
      <c r="AI16" s="25"/>
      <c r="AJ16" s="26"/>
      <c r="AL16" s="25"/>
      <c r="AM16" s="26"/>
      <c r="AO16" s="25"/>
      <c r="AP16" s="26"/>
      <c r="AR16" s="25"/>
      <c r="AS16" s="26"/>
      <c r="AU16" s="25"/>
      <c r="AV16" s="26"/>
      <c r="AX16" s="25"/>
      <c r="AY16" s="26"/>
      <c r="BA16" s="25"/>
      <c r="BB16" s="26"/>
      <c r="BD16" s="25"/>
      <c r="BE16" s="26"/>
      <c r="BG16" s="25"/>
      <c r="BH16" s="26"/>
      <c r="BJ16" s="25"/>
      <c r="BK16" s="26"/>
      <c r="BM16" s="25"/>
      <c r="BN16" s="26"/>
      <c r="BP16" s="25"/>
      <c r="BQ16" s="26"/>
      <c r="BS16" s="25"/>
      <c r="BT16" s="26"/>
      <c r="BV16" s="25"/>
      <c r="BW16" s="26"/>
      <c r="BY16" s="25"/>
      <c r="BZ16" s="26"/>
      <c r="CB16" s="25"/>
      <c r="CC16" s="26"/>
      <c r="CE16" s="25"/>
      <c r="CF16" s="26"/>
      <c r="CH16" s="25"/>
      <c r="CI16" s="26"/>
      <c r="CK16" s="25"/>
      <c r="CL16" s="26"/>
      <c r="CN16" s="25"/>
      <c r="CO16" s="26"/>
      <c r="CQ16" s="25"/>
      <c r="CR16" s="26"/>
      <c r="CT16" s="25"/>
      <c r="CU16" s="26"/>
      <c r="CW16" s="25"/>
      <c r="CX16" s="26"/>
      <c r="CZ16" s="25"/>
      <c r="DA16" s="26"/>
      <c r="DC16" s="25"/>
      <c r="DD16" s="26"/>
      <c r="DF16" s="25"/>
      <c r="DG16" s="26"/>
      <c r="DI16" s="25"/>
      <c r="DJ16" s="26"/>
      <c r="DL16" s="25"/>
      <c r="DM16" s="26"/>
      <c r="DO16" s="25"/>
      <c r="DP16" s="26"/>
      <c r="DR16" s="25"/>
      <c r="DS16" s="26"/>
      <c r="DU16" s="25"/>
      <c r="DV16" s="26"/>
      <c r="DX16" s="25"/>
      <c r="DY16" s="26"/>
      <c r="EA16" s="25"/>
      <c r="EB16" s="26"/>
      <c r="ED16" s="25"/>
      <c r="EE16" s="26"/>
      <c r="EG16" s="25"/>
      <c r="EH16" s="26"/>
      <c r="EJ16" s="25"/>
      <c r="EK16" s="26"/>
      <c r="EM16" s="25"/>
      <c r="EN16" s="26"/>
      <c r="EP16" s="25"/>
      <c r="EQ16" s="26"/>
      <c r="ES16" s="25"/>
      <c r="ET16" s="26"/>
      <c r="EV16" s="25"/>
      <c r="EW16" s="26"/>
      <c r="EY16" s="25"/>
      <c r="EZ16" s="26"/>
      <c r="FB16" s="25"/>
      <c r="FC16" s="26"/>
      <c r="FE16" s="25"/>
      <c r="FF16" s="26"/>
      <c r="FH16" s="25"/>
      <c r="FI16" s="26"/>
      <c r="FK16" s="25"/>
      <c r="FL16" s="26"/>
      <c r="FN16" s="25"/>
      <c r="FO16" s="26"/>
      <c r="FQ16" s="25"/>
      <c r="FR16" s="26"/>
      <c r="FT16" s="25"/>
      <c r="FU16" s="26"/>
      <c r="FW16" s="25"/>
      <c r="FX16" s="26"/>
      <c r="FZ16" s="25"/>
      <c r="GA16" s="26"/>
      <c r="GC16" s="25"/>
      <c r="GD16" s="26"/>
      <c r="GF16" s="25"/>
      <c r="GG16" s="26"/>
      <c r="GI16" s="25"/>
      <c r="GJ16" s="26"/>
      <c r="GL16" s="25"/>
      <c r="GM16" s="26"/>
      <c r="GO16" s="25"/>
      <c r="GP16" s="26"/>
      <c r="GR16" s="25"/>
      <c r="GS16" s="26"/>
      <c r="GU16" s="25"/>
      <c r="GV16" s="26"/>
      <c r="GX16" s="25"/>
      <c r="GY16" s="26"/>
      <c r="HA16" s="25"/>
      <c r="HB16" s="26"/>
      <c r="HD16" s="25"/>
      <c r="HE16" s="26"/>
      <c r="HG16" s="25"/>
      <c r="HH16" s="26"/>
      <c r="HJ16" s="25"/>
      <c r="HK16" s="26"/>
      <c r="HM16" s="25"/>
      <c r="HN16" s="26"/>
      <c r="HP16" s="25"/>
      <c r="HQ16" s="26"/>
      <c r="HS16" s="25"/>
      <c r="HT16" s="26"/>
      <c r="HV16" s="25"/>
      <c r="HW16" s="26"/>
      <c r="HY16" s="25"/>
      <c r="HZ16" s="26"/>
      <c r="IB16" s="25"/>
      <c r="IC16" s="26"/>
      <c r="IE16" s="25"/>
      <c r="IF16" s="26"/>
      <c r="IH16" s="25"/>
      <c r="II16" s="26"/>
      <c r="IK16" s="25"/>
      <c r="IL16" s="26"/>
      <c r="IN16" s="25"/>
      <c r="IO16" s="26"/>
      <c r="IQ16" s="25"/>
      <c r="IR16" s="26"/>
      <c r="IT16" s="25"/>
      <c r="IU16" s="26"/>
    </row>
    <row r="17" spans="1:255" s="24" customFormat="1" ht="18" customHeight="1" x14ac:dyDescent="0.2">
      <c r="A17" s="5" t="s">
        <v>2</v>
      </c>
      <c r="B17" s="27" t="s">
        <v>51</v>
      </c>
      <c r="C17" s="49">
        <v>3040584</v>
      </c>
      <c r="D17" s="49">
        <f>+C17</f>
        <v>3040584</v>
      </c>
      <c r="E17" s="10">
        <v>238964.7</v>
      </c>
      <c r="F17" s="10">
        <v>241892</v>
      </c>
      <c r="G17" s="10">
        <v>243455.1</v>
      </c>
      <c r="H17" s="10">
        <v>238678.37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 t="shared" ref="P17:P48" si="0">SUM(E17:O17)</f>
        <v>962990.17</v>
      </c>
      <c r="Q17" s="28">
        <f t="shared" ref="Q17:Q32" si="1">+D17-P17</f>
        <v>2077593.83</v>
      </c>
      <c r="R17" s="29"/>
      <c r="S17" s="23"/>
      <c r="T17" s="9"/>
      <c r="U17" s="22"/>
      <c r="W17" s="25"/>
      <c r="X17" s="26"/>
      <c r="Z17" s="25"/>
      <c r="AA17" s="26"/>
      <c r="AC17" s="25"/>
      <c r="AD17" s="26"/>
      <c r="AF17" s="25"/>
      <c r="AG17" s="26"/>
      <c r="AI17" s="25"/>
      <c r="AJ17" s="26"/>
      <c r="AL17" s="25"/>
      <c r="AM17" s="26"/>
      <c r="AO17" s="25"/>
      <c r="AP17" s="26"/>
      <c r="AR17" s="25"/>
      <c r="AS17" s="26"/>
      <c r="AU17" s="25"/>
      <c r="AV17" s="26"/>
      <c r="AX17" s="25"/>
      <c r="AY17" s="26"/>
      <c r="BA17" s="25"/>
      <c r="BB17" s="26"/>
      <c r="BD17" s="25"/>
      <c r="BE17" s="26"/>
      <c r="BG17" s="25"/>
      <c r="BH17" s="26"/>
      <c r="BJ17" s="25"/>
      <c r="BK17" s="26"/>
      <c r="BM17" s="25"/>
      <c r="BN17" s="26"/>
      <c r="BP17" s="25"/>
      <c r="BQ17" s="26"/>
      <c r="BS17" s="25"/>
      <c r="BT17" s="26"/>
      <c r="BV17" s="25"/>
      <c r="BW17" s="26"/>
      <c r="BY17" s="25"/>
      <c r="BZ17" s="26"/>
      <c r="CB17" s="25"/>
      <c r="CC17" s="26"/>
      <c r="CE17" s="25"/>
      <c r="CF17" s="26"/>
      <c r="CH17" s="25"/>
      <c r="CI17" s="26"/>
      <c r="CK17" s="25"/>
      <c r="CL17" s="26"/>
      <c r="CN17" s="25"/>
      <c r="CO17" s="26"/>
      <c r="CQ17" s="25"/>
      <c r="CR17" s="26"/>
      <c r="CT17" s="25"/>
      <c r="CU17" s="26"/>
      <c r="CW17" s="25"/>
      <c r="CX17" s="26"/>
      <c r="CZ17" s="25"/>
      <c r="DA17" s="26"/>
      <c r="DC17" s="25"/>
      <c r="DD17" s="26"/>
      <c r="DF17" s="25"/>
      <c r="DG17" s="26"/>
      <c r="DI17" s="25"/>
      <c r="DJ17" s="26"/>
      <c r="DL17" s="25"/>
      <c r="DM17" s="26"/>
      <c r="DO17" s="25"/>
      <c r="DP17" s="26"/>
      <c r="DR17" s="25"/>
      <c r="DS17" s="26"/>
      <c r="DU17" s="25"/>
      <c r="DV17" s="26"/>
      <c r="DX17" s="25"/>
      <c r="DY17" s="26"/>
      <c r="EA17" s="25"/>
      <c r="EB17" s="26"/>
      <c r="ED17" s="25"/>
      <c r="EE17" s="26"/>
      <c r="EG17" s="25"/>
      <c r="EH17" s="26"/>
      <c r="EJ17" s="25"/>
      <c r="EK17" s="26"/>
      <c r="EM17" s="25"/>
      <c r="EN17" s="26"/>
      <c r="EP17" s="25"/>
      <c r="EQ17" s="26"/>
      <c r="ES17" s="25"/>
      <c r="ET17" s="26"/>
      <c r="EV17" s="25"/>
      <c r="EW17" s="26"/>
      <c r="EY17" s="25"/>
      <c r="EZ17" s="26"/>
      <c r="FB17" s="25"/>
      <c r="FC17" s="26"/>
      <c r="FE17" s="25"/>
      <c r="FF17" s="26"/>
      <c r="FH17" s="25"/>
      <c r="FI17" s="26"/>
      <c r="FK17" s="25"/>
      <c r="FL17" s="26"/>
      <c r="FN17" s="25"/>
      <c r="FO17" s="26"/>
      <c r="FQ17" s="25"/>
      <c r="FR17" s="26"/>
      <c r="FT17" s="25"/>
      <c r="FU17" s="26"/>
      <c r="FW17" s="25"/>
      <c r="FX17" s="26"/>
      <c r="FZ17" s="25"/>
      <c r="GA17" s="26"/>
      <c r="GC17" s="25"/>
      <c r="GD17" s="26"/>
      <c r="GF17" s="25"/>
      <c r="GG17" s="26"/>
      <c r="GI17" s="25"/>
      <c r="GJ17" s="26"/>
      <c r="GL17" s="25"/>
      <c r="GM17" s="26"/>
      <c r="GO17" s="25"/>
      <c r="GP17" s="26"/>
      <c r="GR17" s="25"/>
      <c r="GS17" s="26"/>
      <c r="GU17" s="25"/>
      <c r="GV17" s="26"/>
      <c r="GX17" s="25"/>
      <c r="GY17" s="26"/>
      <c r="HA17" s="25"/>
      <c r="HB17" s="26"/>
      <c r="HD17" s="25"/>
      <c r="HE17" s="26"/>
      <c r="HG17" s="25"/>
      <c r="HH17" s="26"/>
      <c r="HJ17" s="25"/>
      <c r="HK17" s="26"/>
      <c r="HM17" s="25"/>
      <c r="HN17" s="26"/>
      <c r="HP17" s="25"/>
      <c r="HQ17" s="26"/>
      <c r="HS17" s="25"/>
      <c r="HT17" s="26"/>
      <c r="HV17" s="25"/>
      <c r="HW17" s="26"/>
      <c r="HY17" s="25"/>
      <c r="HZ17" s="26"/>
      <c r="IB17" s="25"/>
      <c r="IC17" s="26"/>
      <c r="IE17" s="25"/>
      <c r="IF17" s="26"/>
      <c r="IH17" s="25"/>
      <c r="II17" s="26"/>
      <c r="IK17" s="25"/>
      <c r="IL17" s="26"/>
      <c r="IN17" s="25"/>
      <c r="IO17" s="26"/>
      <c r="IQ17" s="25"/>
      <c r="IR17" s="26"/>
      <c r="IT17" s="25"/>
      <c r="IU17" s="26"/>
    </row>
    <row r="18" spans="1:255" s="24" customFormat="1" ht="17.25" customHeight="1" x14ac:dyDescent="0.2">
      <c r="A18" s="5" t="s">
        <v>3</v>
      </c>
      <c r="B18" s="27" t="s">
        <v>52</v>
      </c>
      <c r="C18" s="49">
        <v>1266000</v>
      </c>
      <c r="D18" s="49">
        <f t="shared" ref="D18:D32" si="2">+C18</f>
        <v>1266000</v>
      </c>
      <c r="E18" s="10">
        <v>91370.96</v>
      </c>
      <c r="F18" s="10">
        <v>89304.53</v>
      </c>
      <c r="G18" s="10">
        <v>88712.9</v>
      </c>
      <c r="H18" s="10">
        <v>86883.34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0"/>
        <v>356271.73</v>
      </c>
      <c r="Q18" s="28">
        <f t="shared" si="1"/>
        <v>909728.27</v>
      </c>
      <c r="R18" s="29"/>
      <c r="S18" s="23"/>
      <c r="T18" s="9"/>
      <c r="U18" s="22"/>
      <c r="W18" s="25"/>
      <c r="X18" s="26"/>
      <c r="Z18" s="25"/>
      <c r="AA18" s="26"/>
      <c r="AC18" s="25"/>
      <c r="AD18" s="26"/>
      <c r="AF18" s="25"/>
      <c r="AG18" s="26"/>
      <c r="AI18" s="25"/>
      <c r="AJ18" s="26"/>
      <c r="AL18" s="25"/>
      <c r="AM18" s="26"/>
      <c r="AO18" s="25"/>
      <c r="AP18" s="26"/>
      <c r="AR18" s="25"/>
      <c r="AS18" s="26"/>
      <c r="AU18" s="25"/>
      <c r="AV18" s="26"/>
      <c r="AX18" s="25"/>
      <c r="AY18" s="26"/>
      <c r="BA18" s="25"/>
      <c r="BB18" s="26"/>
      <c r="BD18" s="25"/>
      <c r="BE18" s="26"/>
      <c r="BG18" s="25"/>
      <c r="BH18" s="26"/>
      <c r="BJ18" s="25"/>
      <c r="BK18" s="26"/>
      <c r="BM18" s="25"/>
      <c r="BN18" s="26"/>
      <c r="BP18" s="25"/>
      <c r="BQ18" s="26"/>
      <c r="BS18" s="25"/>
      <c r="BT18" s="26"/>
      <c r="BV18" s="25"/>
      <c r="BW18" s="26"/>
      <c r="BY18" s="25"/>
      <c r="BZ18" s="26"/>
      <c r="CB18" s="25"/>
      <c r="CC18" s="26"/>
      <c r="CE18" s="25"/>
      <c r="CF18" s="26"/>
      <c r="CH18" s="25"/>
      <c r="CI18" s="26"/>
      <c r="CK18" s="25"/>
      <c r="CL18" s="26"/>
      <c r="CN18" s="25"/>
      <c r="CO18" s="26"/>
      <c r="CQ18" s="25"/>
      <c r="CR18" s="26"/>
      <c r="CT18" s="25"/>
      <c r="CU18" s="26"/>
      <c r="CW18" s="25"/>
      <c r="CX18" s="26"/>
      <c r="CZ18" s="25"/>
      <c r="DA18" s="26"/>
      <c r="DC18" s="25"/>
      <c r="DD18" s="26"/>
      <c r="DF18" s="25"/>
      <c r="DG18" s="26"/>
      <c r="DI18" s="25"/>
      <c r="DJ18" s="26"/>
      <c r="DL18" s="25"/>
      <c r="DM18" s="26"/>
      <c r="DO18" s="25"/>
      <c r="DP18" s="26"/>
      <c r="DR18" s="25"/>
      <c r="DS18" s="26"/>
      <c r="DU18" s="25"/>
      <c r="DV18" s="26"/>
      <c r="DX18" s="25"/>
      <c r="DY18" s="26"/>
      <c r="EA18" s="25"/>
      <c r="EB18" s="26"/>
      <c r="ED18" s="25"/>
      <c r="EE18" s="26"/>
      <c r="EG18" s="25"/>
      <c r="EH18" s="26"/>
      <c r="EJ18" s="25"/>
      <c r="EK18" s="26"/>
      <c r="EM18" s="25"/>
      <c r="EN18" s="26"/>
      <c r="EP18" s="25"/>
      <c r="EQ18" s="26"/>
      <c r="ES18" s="25"/>
      <c r="ET18" s="26"/>
      <c r="EV18" s="25"/>
      <c r="EW18" s="26"/>
      <c r="EY18" s="25"/>
      <c r="EZ18" s="26"/>
      <c r="FB18" s="25"/>
      <c r="FC18" s="26"/>
      <c r="FE18" s="25"/>
      <c r="FF18" s="26"/>
      <c r="FH18" s="25"/>
      <c r="FI18" s="26"/>
      <c r="FK18" s="25"/>
      <c r="FL18" s="26"/>
      <c r="FN18" s="25"/>
      <c r="FO18" s="26"/>
      <c r="FQ18" s="25"/>
      <c r="FR18" s="26"/>
      <c r="FT18" s="25"/>
      <c r="FU18" s="26"/>
      <c r="FW18" s="25"/>
      <c r="FX18" s="26"/>
      <c r="FZ18" s="25"/>
      <c r="GA18" s="26"/>
      <c r="GC18" s="25"/>
      <c r="GD18" s="26"/>
      <c r="GF18" s="25"/>
      <c r="GG18" s="26"/>
      <c r="GI18" s="25"/>
      <c r="GJ18" s="26"/>
      <c r="GL18" s="25"/>
      <c r="GM18" s="26"/>
      <c r="GO18" s="25"/>
      <c r="GP18" s="26"/>
      <c r="GR18" s="25"/>
      <c r="GS18" s="26"/>
      <c r="GU18" s="25"/>
      <c r="GV18" s="26"/>
      <c r="GX18" s="25"/>
      <c r="GY18" s="26"/>
      <c r="HA18" s="25"/>
      <c r="HB18" s="26"/>
      <c r="HD18" s="25"/>
      <c r="HE18" s="26"/>
      <c r="HG18" s="25"/>
      <c r="HH18" s="26"/>
      <c r="HJ18" s="25"/>
      <c r="HK18" s="26"/>
      <c r="HM18" s="25"/>
      <c r="HN18" s="26"/>
      <c r="HP18" s="25"/>
      <c r="HQ18" s="26"/>
      <c r="HS18" s="25"/>
      <c r="HT18" s="26"/>
      <c r="HV18" s="25"/>
      <c r="HW18" s="26"/>
      <c r="HY18" s="25"/>
      <c r="HZ18" s="26"/>
      <c r="IB18" s="25"/>
      <c r="IC18" s="26"/>
      <c r="IE18" s="25"/>
      <c r="IF18" s="26"/>
      <c r="IH18" s="25"/>
      <c r="II18" s="26"/>
      <c r="IK18" s="25"/>
      <c r="IL18" s="26"/>
      <c r="IN18" s="25"/>
      <c r="IO18" s="26"/>
      <c r="IQ18" s="25"/>
      <c r="IR18" s="26"/>
      <c r="IT18" s="25"/>
      <c r="IU18" s="26"/>
    </row>
    <row r="19" spans="1:255" s="24" customFormat="1" ht="17.25" customHeight="1" x14ac:dyDescent="0.2">
      <c r="A19" s="5" t="s">
        <v>53</v>
      </c>
      <c r="B19" s="27" t="s">
        <v>54</v>
      </c>
      <c r="C19" s="49">
        <v>10470</v>
      </c>
      <c r="D19" s="49">
        <f t="shared" si="2"/>
        <v>10470</v>
      </c>
      <c r="E19" s="10">
        <v>420</v>
      </c>
      <c r="F19" s="10">
        <v>420</v>
      </c>
      <c r="G19" s="10">
        <v>420</v>
      </c>
      <c r="H19" s="10">
        <v>420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0"/>
        <v>1680</v>
      </c>
      <c r="Q19" s="28">
        <f t="shared" si="1"/>
        <v>8790</v>
      </c>
      <c r="R19" s="29"/>
      <c r="S19" s="23"/>
      <c r="T19" s="9"/>
      <c r="U19" s="22"/>
      <c r="W19" s="25"/>
      <c r="X19" s="26"/>
      <c r="Z19" s="25"/>
      <c r="AA19" s="26"/>
      <c r="AC19" s="25"/>
      <c r="AD19" s="26"/>
      <c r="AF19" s="25"/>
      <c r="AG19" s="26"/>
      <c r="AI19" s="25"/>
      <c r="AJ19" s="26"/>
      <c r="AL19" s="25"/>
      <c r="AM19" s="26"/>
      <c r="AO19" s="25"/>
      <c r="AP19" s="26"/>
      <c r="AR19" s="25"/>
      <c r="AS19" s="26"/>
      <c r="AU19" s="25"/>
      <c r="AV19" s="26"/>
      <c r="AX19" s="25"/>
      <c r="AY19" s="26"/>
      <c r="BA19" s="25"/>
      <c r="BB19" s="26"/>
      <c r="BD19" s="25"/>
      <c r="BE19" s="26"/>
      <c r="BG19" s="25"/>
      <c r="BH19" s="26"/>
      <c r="BJ19" s="25"/>
      <c r="BK19" s="26"/>
      <c r="BM19" s="25"/>
      <c r="BN19" s="26"/>
      <c r="BP19" s="25"/>
      <c r="BQ19" s="26"/>
      <c r="BS19" s="25"/>
      <c r="BT19" s="26"/>
      <c r="BV19" s="25"/>
      <c r="BW19" s="26"/>
      <c r="BY19" s="25"/>
      <c r="BZ19" s="26"/>
      <c r="CB19" s="25"/>
      <c r="CC19" s="26"/>
      <c r="CE19" s="25"/>
      <c r="CF19" s="26"/>
      <c r="CH19" s="25"/>
      <c r="CI19" s="26"/>
      <c r="CK19" s="25"/>
      <c r="CL19" s="26"/>
      <c r="CN19" s="25"/>
      <c r="CO19" s="26"/>
      <c r="CQ19" s="25"/>
      <c r="CR19" s="26"/>
      <c r="CT19" s="25"/>
      <c r="CU19" s="26"/>
      <c r="CW19" s="25"/>
      <c r="CX19" s="26"/>
      <c r="CZ19" s="25"/>
      <c r="DA19" s="26"/>
      <c r="DC19" s="25"/>
      <c r="DD19" s="26"/>
      <c r="DF19" s="25"/>
      <c r="DG19" s="26"/>
      <c r="DI19" s="25"/>
      <c r="DJ19" s="26"/>
      <c r="DL19" s="25"/>
      <c r="DM19" s="26"/>
      <c r="DO19" s="25"/>
      <c r="DP19" s="26"/>
      <c r="DR19" s="25"/>
      <c r="DS19" s="26"/>
      <c r="DU19" s="25"/>
      <c r="DV19" s="26"/>
      <c r="DX19" s="25"/>
      <c r="DY19" s="26"/>
      <c r="EA19" s="25"/>
      <c r="EB19" s="26"/>
      <c r="ED19" s="25"/>
      <c r="EE19" s="26"/>
      <c r="EG19" s="25"/>
      <c r="EH19" s="26"/>
      <c r="EJ19" s="25"/>
      <c r="EK19" s="26"/>
      <c r="EM19" s="25"/>
      <c r="EN19" s="26"/>
      <c r="EP19" s="25"/>
      <c r="EQ19" s="26"/>
      <c r="ES19" s="25"/>
      <c r="ET19" s="26"/>
      <c r="EV19" s="25"/>
      <c r="EW19" s="26"/>
      <c r="EY19" s="25"/>
      <c r="EZ19" s="26"/>
      <c r="FB19" s="25"/>
      <c r="FC19" s="26"/>
      <c r="FE19" s="25"/>
      <c r="FF19" s="26"/>
      <c r="FH19" s="25"/>
      <c r="FI19" s="26"/>
      <c r="FK19" s="25"/>
      <c r="FL19" s="26"/>
      <c r="FN19" s="25"/>
      <c r="FO19" s="26"/>
      <c r="FQ19" s="25"/>
      <c r="FR19" s="26"/>
      <c r="FT19" s="25"/>
      <c r="FU19" s="26"/>
      <c r="FW19" s="25"/>
      <c r="FX19" s="26"/>
      <c r="FZ19" s="25"/>
      <c r="GA19" s="26"/>
      <c r="GC19" s="25"/>
      <c r="GD19" s="26"/>
      <c r="GF19" s="25"/>
      <c r="GG19" s="26"/>
      <c r="GI19" s="25"/>
      <c r="GJ19" s="26"/>
      <c r="GL19" s="25"/>
      <c r="GM19" s="26"/>
      <c r="GO19" s="25"/>
      <c r="GP19" s="26"/>
      <c r="GR19" s="25"/>
      <c r="GS19" s="26"/>
      <c r="GU19" s="25"/>
      <c r="GV19" s="26"/>
      <c r="GX19" s="25"/>
      <c r="GY19" s="26"/>
      <c r="HA19" s="25"/>
      <c r="HB19" s="26"/>
      <c r="HD19" s="25"/>
      <c r="HE19" s="26"/>
      <c r="HG19" s="25"/>
      <c r="HH19" s="26"/>
      <c r="HJ19" s="25"/>
      <c r="HK19" s="26"/>
      <c r="HM19" s="25"/>
      <c r="HN19" s="26"/>
      <c r="HP19" s="25"/>
      <c r="HQ19" s="26"/>
      <c r="HS19" s="25"/>
      <c r="HT19" s="26"/>
      <c r="HV19" s="25"/>
      <c r="HW19" s="26"/>
      <c r="HY19" s="25"/>
      <c r="HZ19" s="26"/>
      <c r="IB19" s="25"/>
      <c r="IC19" s="26"/>
      <c r="IE19" s="25"/>
      <c r="IF19" s="26"/>
      <c r="IH19" s="25"/>
      <c r="II19" s="26"/>
      <c r="IK19" s="25"/>
      <c r="IL19" s="26"/>
      <c r="IN19" s="25"/>
      <c r="IO19" s="26"/>
      <c r="IQ19" s="25"/>
      <c r="IR19" s="26"/>
      <c r="IT19" s="25"/>
      <c r="IU19" s="26"/>
    </row>
    <row r="20" spans="1:255" s="24" customFormat="1" ht="17.25" customHeight="1" x14ac:dyDescent="0.2">
      <c r="A20" s="5" t="s">
        <v>4</v>
      </c>
      <c r="B20" s="27" t="s">
        <v>55</v>
      </c>
      <c r="C20" s="49">
        <v>36000</v>
      </c>
      <c r="D20" s="49">
        <f t="shared" si="2"/>
        <v>36000</v>
      </c>
      <c r="E20" s="10">
        <v>3000</v>
      </c>
      <c r="F20" s="10">
        <v>3000</v>
      </c>
      <c r="G20" s="10">
        <v>2625</v>
      </c>
      <c r="H20" s="10">
        <v>2625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11250</v>
      </c>
      <c r="Q20" s="28">
        <f t="shared" si="1"/>
        <v>24750</v>
      </c>
      <c r="R20" s="29"/>
      <c r="S20" s="23"/>
      <c r="T20" s="9"/>
      <c r="U20" s="22"/>
      <c r="W20" s="25"/>
      <c r="X20" s="26"/>
      <c r="Z20" s="25"/>
      <c r="AA20" s="26"/>
      <c r="AC20" s="25"/>
      <c r="AD20" s="26"/>
      <c r="AF20" s="25"/>
      <c r="AG20" s="26"/>
      <c r="AI20" s="25"/>
      <c r="AJ20" s="26"/>
      <c r="AL20" s="25"/>
      <c r="AM20" s="26"/>
      <c r="AO20" s="25"/>
      <c r="AP20" s="26"/>
      <c r="AR20" s="25"/>
      <c r="AS20" s="26"/>
      <c r="AU20" s="25"/>
      <c r="AV20" s="26"/>
      <c r="AX20" s="25"/>
      <c r="AY20" s="26"/>
      <c r="BA20" s="25"/>
      <c r="BB20" s="26"/>
      <c r="BD20" s="25"/>
      <c r="BE20" s="26"/>
      <c r="BG20" s="25"/>
      <c r="BH20" s="26"/>
      <c r="BJ20" s="25"/>
      <c r="BK20" s="26"/>
      <c r="BM20" s="25"/>
      <c r="BN20" s="26"/>
      <c r="BP20" s="25"/>
      <c r="BQ20" s="26"/>
      <c r="BS20" s="25"/>
      <c r="BT20" s="26"/>
      <c r="BV20" s="25"/>
      <c r="BW20" s="26"/>
      <c r="BY20" s="25"/>
      <c r="BZ20" s="26"/>
      <c r="CB20" s="25"/>
      <c r="CC20" s="26"/>
      <c r="CE20" s="25"/>
      <c r="CF20" s="26"/>
      <c r="CH20" s="25"/>
      <c r="CI20" s="26"/>
      <c r="CK20" s="25"/>
      <c r="CL20" s="26"/>
      <c r="CN20" s="25"/>
      <c r="CO20" s="26"/>
      <c r="CQ20" s="25"/>
      <c r="CR20" s="26"/>
      <c r="CT20" s="25"/>
      <c r="CU20" s="26"/>
      <c r="CW20" s="25"/>
      <c r="CX20" s="26"/>
      <c r="CZ20" s="25"/>
      <c r="DA20" s="26"/>
      <c r="DC20" s="25"/>
      <c r="DD20" s="26"/>
      <c r="DF20" s="25"/>
      <c r="DG20" s="26"/>
      <c r="DI20" s="25"/>
      <c r="DJ20" s="26"/>
      <c r="DL20" s="25"/>
      <c r="DM20" s="26"/>
      <c r="DO20" s="25"/>
      <c r="DP20" s="26"/>
      <c r="DR20" s="25"/>
      <c r="DS20" s="26"/>
      <c r="DU20" s="25"/>
      <c r="DV20" s="26"/>
      <c r="DX20" s="25"/>
      <c r="DY20" s="26"/>
      <c r="EA20" s="25"/>
      <c r="EB20" s="26"/>
      <c r="ED20" s="25"/>
      <c r="EE20" s="26"/>
      <c r="EG20" s="25"/>
      <c r="EH20" s="26"/>
      <c r="EJ20" s="25"/>
      <c r="EK20" s="26"/>
      <c r="EM20" s="25"/>
      <c r="EN20" s="26"/>
      <c r="EP20" s="25"/>
      <c r="EQ20" s="26"/>
      <c r="ES20" s="25"/>
      <c r="ET20" s="26"/>
      <c r="EV20" s="25"/>
      <c r="EW20" s="26"/>
      <c r="EY20" s="25"/>
      <c r="EZ20" s="26"/>
      <c r="FB20" s="25"/>
      <c r="FC20" s="26"/>
      <c r="FE20" s="25"/>
      <c r="FF20" s="26"/>
      <c r="FH20" s="25"/>
      <c r="FI20" s="26"/>
      <c r="FK20" s="25"/>
      <c r="FL20" s="26"/>
      <c r="FN20" s="25"/>
      <c r="FO20" s="26"/>
      <c r="FQ20" s="25"/>
      <c r="FR20" s="26"/>
      <c r="FT20" s="25"/>
      <c r="FU20" s="26"/>
      <c r="FW20" s="25"/>
      <c r="FX20" s="26"/>
      <c r="FZ20" s="25"/>
      <c r="GA20" s="26"/>
      <c r="GC20" s="25"/>
      <c r="GD20" s="26"/>
      <c r="GF20" s="25"/>
      <c r="GG20" s="26"/>
      <c r="GI20" s="25"/>
      <c r="GJ20" s="26"/>
      <c r="GL20" s="25"/>
      <c r="GM20" s="26"/>
      <c r="GO20" s="25"/>
      <c r="GP20" s="26"/>
      <c r="GR20" s="25"/>
      <c r="GS20" s="26"/>
      <c r="GU20" s="25"/>
      <c r="GV20" s="26"/>
      <c r="GX20" s="25"/>
      <c r="GY20" s="26"/>
      <c r="HA20" s="25"/>
      <c r="HB20" s="26"/>
      <c r="HD20" s="25"/>
      <c r="HE20" s="26"/>
      <c r="HG20" s="25"/>
      <c r="HH20" s="26"/>
      <c r="HJ20" s="25"/>
      <c r="HK20" s="26"/>
      <c r="HM20" s="25"/>
      <c r="HN20" s="26"/>
      <c r="HP20" s="25"/>
      <c r="HQ20" s="26"/>
      <c r="HS20" s="25"/>
      <c r="HT20" s="26"/>
      <c r="HV20" s="25"/>
      <c r="HW20" s="26"/>
      <c r="HY20" s="25"/>
      <c r="HZ20" s="26"/>
      <c r="IB20" s="25"/>
      <c r="IC20" s="26"/>
      <c r="IE20" s="25"/>
      <c r="IF20" s="26"/>
      <c r="IH20" s="25"/>
      <c r="II20" s="26"/>
      <c r="IK20" s="25"/>
      <c r="IL20" s="26"/>
      <c r="IN20" s="25"/>
      <c r="IO20" s="26"/>
      <c r="IQ20" s="25"/>
      <c r="IR20" s="26"/>
      <c r="IT20" s="25"/>
      <c r="IU20" s="26"/>
    </row>
    <row r="21" spans="1:255" s="24" customFormat="1" ht="17.25" customHeight="1" x14ac:dyDescent="0.2">
      <c r="A21" s="5" t="s">
        <v>5</v>
      </c>
      <c r="B21" s="27" t="s">
        <v>56</v>
      </c>
      <c r="C21" s="49">
        <v>1461000</v>
      </c>
      <c r="D21" s="49">
        <f t="shared" si="2"/>
        <v>1461000</v>
      </c>
      <c r="E21" s="10">
        <v>113958.06</v>
      </c>
      <c r="F21" s="10">
        <v>116638.45</v>
      </c>
      <c r="G21" s="10">
        <v>117298.38</v>
      </c>
      <c r="H21" s="10">
        <v>115175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0"/>
        <v>463069.89</v>
      </c>
      <c r="Q21" s="28">
        <f t="shared" si="1"/>
        <v>997930.11</v>
      </c>
      <c r="R21" s="29"/>
      <c r="S21" s="23"/>
      <c r="T21" s="9"/>
      <c r="U21" s="22"/>
      <c r="W21" s="25"/>
      <c r="X21" s="26"/>
      <c r="Z21" s="25"/>
      <c r="AA21" s="26"/>
      <c r="AC21" s="25"/>
      <c r="AD21" s="26"/>
      <c r="AF21" s="25"/>
      <c r="AG21" s="26"/>
      <c r="AI21" s="25"/>
      <c r="AJ21" s="26"/>
      <c r="AL21" s="25"/>
      <c r="AM21" s="26"/>
      <c r="AO21" s="25"/>
      <c r="AP21" s="26"/>
      <c r="AR21" s="25"/>
      <c r="AS21" s="26"/>
      <c r="AU21" s="25"/>
      <c r="AV21" s="26"/>
      <c r="AX21" s="25"/>
      <c r="AY21" s="26"/>
      <c r="BA21" s="25"/>
      <c r="BB21" s="26"/>
      <c r="BD21" s="25"/>
      <c r="BE21" s="26"/>
      <c r="BG21" s="25"/>
      <c r="BH21" s="26"/>
      <c r="BJ21" s="25"/>
      <c r="BK21" s="26"/>
      <c r="BM21" s="25"/>
      <c r="BN21" s="26"/>
      <c r="BP21" s="25"/>
      <c r="BQ21" s="26"/>
      <c r="BS21" s="25"/>
      <c r="BT21" s="26"/>
      <c r="BV21" s="25"/>
      <c r="BW21" s="26"/>
      <c r="BY21" s="25"/>
      <c r="BZ21" s="26"/>
      <c r="CB21" s="25"/>
      <c r="CC21" s="26"/>
      <c r="CE21" s="25"/>
      <c r="CF21" s="26"/>
      <c r="CH21" s="25"/>
      <c r="CI21" s="26"/>
      <c r="CK21" s="25"/>
      <c r="CL21" s="26"/>
      <c r="CN21" s="25"/>
      <c r="CO21" s="26"/>
      <c r="CQ21" s="25"/>
      <c r="CR21" s="26"/>
      <c r="CT21" s="25"/>
      <c r="CU21" s="26"/>
      <c r="CW21" s="25"/>
      <c r="CX21" s="26"/>
      <c r="CZ21" s="25"/>
      <c r="DA21" s="26"/>
      <c r="DC21" s="25"/>
      <c r="DD21" s="26"/>
      <c r="DF21" s="25"/>
      <c r="DG21" s="26"/>
      <c r="DI21" s="25"/>
      <c r="DJ21" s="26"/>
      <c r="DL21" s="25"/>
      <c r="DM21" s="26"/>
      <c r="DO21" s="25"/>
      <c r="DP21" s="26"/>
      <c r="DR21" s="25"/>
      <c r="DS21" s="26"/>
      <c r="DU21" s="25"/>
      <c r="DV21" s="26"/>
      <c r="DX21" s="25"/>
      <c r="DY21" s="26"/>
      <c r="EA21" s="25"/>
      <c r="EB21" s="26"/>
      <c r="ED21" s="25"/>
      <c r="EE21" s="26"/>
      <c r="EG21" s="25"/>
      <c r="EH21" s="26"/>
      <c r="EJ21" s="25"/>
      <c r="EK21" s="26"/>
      <c r="EM21" s="25"/>
      <c r="EN21" s="26"/>
      <c r="EP21" s="25"/>
      <c r="EQ21" s="26"/>
      <c r="ES21" s="25"/>
      <c r="ET21" s="26"/>
      <c r="EV21" s="25"/>
      <c r="EW21" s="26"/>
      <c r="EY21" s="25"/>
      <c r="EZ21" s="26"/>
      <c r="FB21" s="25"/>
      <c r="FC21" s="26"/>
      <c r="FE21" s="25"/>
      <c r="FF21" s="26"/>
      <c r="FH21" s="25"/>
      <c r="FI21" s="26"/>
      <c r="FK21" s="25"/>
      <c r="FL21" s="26"/>
      <c r="FN21" s="25"/>
      <c r="FO21" s="26"/>
      <c r="FQ21" s="25"/>
      <c r="FR21" s="26"/>
      <c r="FT21" s="25"/>
      <c r="FU21" s="26"/>
      <c r="FW21" s="25"/>
      <c r="FX21" s="26"/>
      <c r="FZ21" s="25"/>
      <c r="GA21" s="26"/>
      <c r="GC21" s="25"/>
      <c r="GD21" s="26"/>
      <c r="GF21" s="25"/>
      <c r="GG21" s="26"/>
      <c r="GI21" s="25"/>
      <c r="GJ21" s="26"/>
      <c r="GL21" s="25"/>
      <c r="GM21" s="26"/>
      <c r="GO21" s="25"/>
      <c r="GP21" s="26"/>
      <c r="GR21" s="25"/>
      <c r="GS21" s="26"/>
      <c r="GU21" s="25"/>
      <c r="GV21" s="26"/>
      <c r="GX21" s="25"/>
      <c r="GY21" s="26"/>
      <c r="HA21" s="25"/>
      <c r="HB21" s="26"/>
      <c r="HD21" s="25"/>
      <c r="HE21" s="26"/>
      <c r="HG21" s="25"/>
      <c r="HH21" s="26"/>
      <c r="HJ21" s="25"/>
      <c r="HK21" s="26"/>
      <c r="HM21" s="25"/>
      <c r="HN21" s="26"/>
      <c r="HP21" s="25"/>
      <c r="HQ21" s="26"/>
      <c r="HS21" s="25"/>
      <c r="HT21" s="26"/>
      <c r="HV21" s="25"/>
      <c r="HW21" s="26"/>
      <c r="HY21" s="25"/>
      <c r="HZ21" s="26"/>
      <c r="IB21" s="25"/>
      <c r="IC21" s="26"/>
      <c r="IE21" s="25"/>
      <c r="IF21" s="26"/>
      <c r="IH21" s="25"/>
      <c r="II21" s="26"/>
      <c r="IK21" s="25"/>
      <c r="IL21" s="26"/>
      <c r="IN21" s="25"/>
      <c r="IO21" s="26"/>
      <c r="IQ21" s="25"/>
      <c r="IR21" s="26"/>
      <c r="IT21" s="25"/>
      <c r="IU21" s="26"/>
    </row>
    <row r="22" spans="1:255" s="24" customFormat="1" ht="17.25" customHeight="1" x14ac:dyDescent="0.2">
      <c r="A22" s="5">
        <v>29</v>
      </c>
      <c r="B22" s="30" t="s">
        <v>185</v>
      </c>
      <c r="C22" s="49">
        <v>145200</v>
      </c>
      <c r="D22" s="49">
        <f t="shared" si="2"/>
        <v>145200</v>
      </c>
      <c r="E22" s="10">
        <v>0</v>
      </c>
      <c r="F22" s="10">
        <v>7200</v>
      </c>
      <c r="G22" s="10">
        <v>14400</v>
      </c>
      <c r="H22" s="10">
        <v>14400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 t="shared" si="0"/>
        <v>36000</v>
      </c>
      <c r="Q22" s="28">
        <f t="shared" si="1"/>
        <v>109200</v>
      </c>
      <c r="R22" s="29"/>
      <c r="S22" s="23"/>
      <c r="T22" s="9"/>
      <c r="U22" s="22"/>
      <c r="W22" s="25"/>
      <c r="X22" s="26"/>
      <c r="Z22" s="25"/>
      <c r="AA22" s="26"/>
      <c r="AC22" s="25"/>
      <c r="AD22" s="26"/>
      <c r="AF22" s="25"/>
      <c r="AG22" s="26"/>
      <c r="AI22" s="25"/>
      <c r="AJ22" s="26"/>
      <c r="AL22" s="25"/>
      <c r="AM22" s="26"/>
      <c r="AO22" s="25"/>
      <c r="AP22" s="26"/>
      <c r="AR22" s="25"/>
      <c r="AS22" s="26"/>
      <c r="AU22" s="25"/>
      <c r="AV22" s="26"/>
      <c r="AX22" s="25"/>
      <c r="AY22" s="26"/>
      <c r="BA22" s="25"/>
      <c r="BB22" s="26"/>
      <c r="BD22" s="25"/>
      <c r="BE22" s="26"/>
      <c r="BG22" s="25"/>
      <c r="BH22" s="26"/>
      <c r="BJ22" s="25"/>
      <c r="BK22" s="26"/>
      <c r="BM22" s="25"/>
      <c r="BN22" s="26"/>
      <c r="BP22" s="25"/>
      <c r="BQ22" s="26"/>
      <c r="BS22" s="25"/>
      <c r="BT22" s="26"/>
      <c r="BV22" s="25"/>
      <c r="BW22" s="26"/>
      <c r="BY22" s="25"/>
      <c r="BZ22" s="26"/>
      <c r="CB22" s="25"/>
      <c r="CC22" s="26"/>
      <c r="CE22" s="25"/>
      <c r="CF22" s="26"/>
      <c r="CH22" s="25"/>
      <c r="CI22" s="26"/>
      <c r="CK22" s="25"/>
      <c r="CL22" s="26"/>
      <c r="CN22" s="25"/>
      <c r="CO22" s="26"/>
      <c r="CQ22" s="25"/>
      <c r="CR22" s="26"/>
      <c r="CT22" s="25"/>
      <c r="CU22" s="26"/>
      <c r="CW22" s="25"/>
      <c r="CX22" s="26"/>
      <c r="CZ22" s="25"/>
      <c r="DA22" s="26"/>
      <c r="DC22" s="25"/>
      <c r="DD22" s="26"/>
      <c r="DF22" s="25"/>
      <c r="DG22" s="26"/>
      <c r="DI22" s="25"/>
      <c r="DJ22" s="26"/>
      <c r="DL22" s="25"/>
      <c r="DM22" s="26"/>
      <c r="DO22" s="25"/>
      <c r="DP22" s="26"/>
      <c r="DR22" s="25"/>
      <c r="DS22" s="26"/>
      <c r="DU22" s="25"/>
      <c r="DV22" s="26"/>
      <c r="DX22" s="25"/>
      <c r="DY22" s="26"/>
      <c r="EA22" s="25"/>
      <c r="EB22" s="26"/>
      <c r="ED22" s="25"/>
      <c r="EE22" s="26"/>
      <c r="EG22" s="25"/>
      <c r="EH22" s="26"/>
      <c r="EJ22" s="25"/>
      <c r="EK22" s="26"/>
      <c r="EM22" s="25"/>
      <c r="EN22" s="26"/>
      <c r="EP22" s="25"/>
      <c r="EQ22" s="26"/>
      <c r="ES22" s="25"/>
      <c r="ET22" s="26"/>
      <c r="EV22" s="25"/>
      <c r="EW22" s="26"/>
      <c r="EY22" s="25"/>
      <c r="EZ22" s="26"/>
      <c r="FB22" s="25"/>
      <c r="FC22" s="26"/>
      <c r="FE22" s="25"/>
      <c r="FF22" s="26"/>
      <c r="FH22" s="25"/>
      <c r="FI22" s="26"/>
      <c r="FK22" s="25"/>
      <c r="FL22" s="26"/>
      <c r="FN22" s="25"/>
      <c r="FO22" s="26"/>
      <c r="FQ22" s="25"/>
      <c r="FR22" s="26"/>
      <c r="FT22" s="25"/>
      <c r="FU22" s="26"/>
      <c r="FW22" s="25"/>
      <c r="FX22" s="26"/>
      <c r="FZ22" s="25"/>
      <c r="GA22" s="26"/>
      <c r="GC22" s="25"/>
      <c r="GD22" s="26"/>
      <c r="GF22" s="25"/>
      <c r="GG22" s="26"/>
      <c r="GI22" s="25"/>
      <c r="GJ22" s="26"/>
      <c r="GL22" s="25"/>
      <c r="GM22" s="26"/>
      <c r="GO22" s="25"/>
      <c r="GP22" s="26"/>
      <c r="GR22" s="25"/>
      <c r="GS22" s="26"/>
      <c r="GU22" s="25"/>
      <c r="GV22" s="26"/>
      <c r="GX22" s="25"/>
      <c r="GY22" s="26"/>
      <c r="HA22" s="25"/>
      <c r="HB22" s="26"/>
      <c r="HD22" s="25"/>
      <c r="HE22" s="26"/>
      <c r="HG22" s="25"/>
      <c r="HH22" s="26"/>
      <c r="HJ22" s="25"/>
      <c r="HK22" s="26"/>
      <c r="HM22" s="25"/>
      <c r="HN22" s="26"/>
      <c r="HP22" s="25"/>
      <c r="HQ22" s="26"/>
      <c r="HS22" s="25"/>
      <c r="HT22" s="26"/>
      <c r="HV22" s="25"/>
      <c r="HW22" s="26"/>
      <c r="HY22" s="25"/>
      <c r="HZ22" s="26"/>
      <c r="IB22" s="25"/>
      <c r="IC22" s="26"/>
      <c r="IE22" s="25"/>
      <c r="IF22" s="26"/>
      <c r="IH22" s="25"/>
      <c r="II22" s="26"/>
      <c r="IK22" s="25"/>
      <c r="IL22" s="26"/>
      <c r="IN22" s="25"/>
      <c r="IO22" s="26"/>
      <c r="IQ22" s="25"/>
      <c r="IR22" s="26"/>
      <c r="IT22" s="25"/>
      <c r="IU22" s="26"/>
    </row>
    <row r="23" spans="1:255" s="24" customFormat="1" ht="17.25" customHeight="1" x14ac:dyDescent="0.2">
      <c r="A23" s="5" t="s">
        <v>6</v>
      </c>
      <c r="B23" s="27" t="s">
        <v>57</v>
      </c>
      <c r="C23" s="49">
        <v>484032</v>
      </c>
      <c r="D23" s="49">
        <f t="shared" si="2"/>
        <v>484032</v>
      </c>
      <c r="E23" s="10">
        <v>41109.410000000003</v>
      </c>
      <c r="F23" s="10">
        <v>37131.08</v>
      </c>
      <c r="G23" s="10">
        <v>41109.410000000003</v>
      </c>
      <c r="H23" s="10">
        <v>39783.300000000003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159133.20000000001</v>
      </c>
      <c r="Q23" s="28">
        <f t="shared" si="1"/>
        <v>324898.8</v>
      </c>
      <c r="R23" s="29"/>
      <c r="S23" s="23"/>
      <c r="T23" s="9"/>
      <c r="U23" s="22"/>
      <c r="W23" s="25"/>
      <c r="X23" s="26"/>
      <c r="Z23" s="25"/>
      <c r="AA23" s="26"/>
      <c r="AC23" s="25"/>
      <c r="AD23" s="26"/>
      <c r="AF23" s="25"/>
      <c r="AG23" s="26"/>
      <c r="AI23" s="25"/>
      <c r="AJ23" s="26"/>
      <c r="AL23" s="25"/>
      <c r="AM23" s="26"/>
      <c r="AO23" s="25"/>
      <c r="AP23" s="26"/>
      <c r="AR23" s="25"/>
      <c r="AS23" s="26"/>
      <c r="AU23" s="25"/>
      <c r="AV23" s="26"/>
      <c r="AX23" s="25"/>
      <c r="AY23" s="26"/>
      <c r="BA23" s="25"/>
      <c r="BB23" s="26"/>
      <c r="BD23" s="25"/>
      <c r="BE23" s="26"/>
      <c r="BG23" s="25"/>
      <c r="BH23" s="26"/>
      <c r="BJ23" s="25"/>
      <c r="BK23" s="26"/>
      <c r="BM23" s="25"/>
      <c r="BN23" s="26"/>
      <c r="BP23" s="25"/>
      <c r="BQ23" s="26"/>
      <c r="BS23" s="25"/>
      <c r="BT23" s="26"/>
      <c r="BV23" s="25"/>
      <c r="BW23" s="26"/>
      <c r="BY23" s="25"/>
      <c r="BZ23" s="26"/>
      <c r="CB23" s="25"/>
      <c r="CC23" s="26"/>
      <c r="CE23" s="25"/>
      <c r="CF23" s="26"/>
      <c r="CH23" s="25"/>
      <c r="CI23" s="26"/>
      <c r="CK23" s="25"/>
      <c r="CL23" s="26"/>
      <c r="CN23" s="25"/>
      <c r="CO23" s="26"/>
      <c r="CQ23" s="25"/>
      <c r="CR23" s="26"/>
      <c r="CT23" s="25"/>
      <c r="CU23" s="26"/>
      <c r="CW23" s="25"/>
      <c r="CX23" s="26"/>
      <c r="CZ23" s="25"/>
      <c r="DA23" s="26"/>
      <c r="DC23" s="25"/>
      <c r="DD23" s="26"/>
      <c r="DF23" s="25"/>
      <c r="DG23" s="26"/>
      <c r="DI23" s="25"/>
      <c r="DJ23" s="26"/>
      <c r="DL23" s="25"/>
      <c r="DM23" s="26"/>
      <c r="DO23" s="25"/>
      <c r="DP23" s="26"/>
      <c r="DR23" s="25"/>
      <c r="DS23" s="26"/>
      <c r="DU23" s="25"/>
      <c r="DV23" s="26"/>
      <c r="DX23" s="25"/>
      <c r="DY23" s="26"/>
      <c r="EA23" s="25"/>
      <c r="EB23" s="26"/>
      <c r="ED23" s="25"/>
      <c r="EE23" s="26"/>
      <c r="EG23" s="25"/>
      <c r="EH23" s="26"/>
      <c r="EJ23" s="25"/>
      <c r="EK23" s="26"/>
      <c r="EM23" s="25"/>
      <c r="EN23" s="26"/>
      <c r="EP23" s="25"/>
      <c r="EQ23" s="26"/>
      <c r="ES23" s="25"/>
      <c r="ET23" s="26"/>
      <c r="EV23" s="25"/>
      <c r="EW23" s="26"/>
      <c r="EY23" s="25"/>
      <c r="EZ23" s="26"/>
      <c r="FB23" s="25"/>
      <c r="FC23" s="26"/>
      <c r="FE23" s="25"/>
      <c r="FF23" s="26"/>
      <c r="FH23" s="25"/>
      <c r="FI23" s="26"/>
      <c r="FK23" s="25"/>
      <c r="FL23" s="26"/>
      <c r="FN23" s="25"/>
      <c r="FO23" s="26"/>
      <c r="FQ23" s="25"/>
      <c r="FR23" s="26"/>
      <c r="FT23" s="25"/>
      <c r="FU23" s="26"/>
      <c r="FW23" s="25"/>
      <c r="FX23" s="26"/>
      <c r="FZ23" s="25"/>
      <c r="GA23" s="26"/>
      <c r="GC23" s="25"/>
      <c r="GD23" s="26"/>
      <c r="GF23" s="25"/>
      <c r="GG23" s="26"/>
      <c r="GI23" s="25"/>
      <c r="GJ23" s="26"/>
      <c r="GL23" s="25"/>
      <c r="GM23" s="26"/>
      <c r="GO23" s="25"/>
      <c r="GP23" s="26"/>
      <c r="GR23" s="25"/>
      <c r="GS23" s="26"/>
      <c r="GU23" s="25"/>
      <c r="GV23" s="26"/>
      <c r="GX23" s="25"/>
      <c r="GY23" s="26"/>
      <c r="HA23" s="25"/>
      <c r="HB23" s="26"/>
      <c r="HD23" s="25"/>
      <c r="HE23" s="26"/>
      <c r="HG23" s="25"/>
      <c r="HH23" s="26"/>
      <c r="HJ23" s="25"/>
      <c r="HK23" s="26"/>
      <c r="HM23" s="25"/>
      <c r="HN23" s="26"/>
      <c r="HP23" s="25"/>
      <c r="HQ23" s="26"/>
      <c r="HS23" s="25"/>
      <c r="HT23" s="26"/>
      <c r="HV23" s="25"/>
      <c r="HW23" s="26"/>
      <c r="HY23" s="25"/>
      <c r="HZ23" s="26"/>
      <c r="IB23" s="25"/>
      <c r="IC23" s="26"/>
      <c r="IE23" s="25"/>
      <c r="IF23" s="26"/>
      <c r="IH23" s="25"/>
      <c r="II23" s="26"/>
      <c r="IK23" s="25"/>
      <c r="IL23" s="26"/>
      <c r="IN23" s="25"/>
      <c r="IO23" s="26"/>
      <c r="IQ23" s="25"/>
      <c r="IR23" s="26"/>
      <c r="IT23" s="25"/>
      <c r="IU23" s="26"/>
    </row>
    <row r="24" spans="1:255" s="24" customFormat="1" ht="17.25" customHeight="1" x14ac:dyDescent="0.2">
      <c r="A24" s="5" t="s">
        <v>58</v>
      </c>
      <c r="B24" s="27" t="s">
        <v>59</v>
      </c>
      <c r="C24" s="49">
        <v>10800</v>
      </c>
      <c r="D24" s="49">
        <f t="shared" si="2"/>
        <v>10800</v>
      </c>
      <c r="E24" s="10">
        <v>305</v>
      </c>
      <c r="F24" s="10">
        <v>305</v>
      </c>
      <c r="G24" s="10">
        <v>305</v>
      </c>
      <c r="H24" s="10">
        <v>305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f t="shared" si="0"/>
        <v>1220</v>
      </c>
      <c r="Q24" s="28">
        <f t="shared" si="1"/>
        <v>9580</v>
      </c>
      <c r="R24" s="29"/>
      <c r="S24" s="23"/>
      <c r="T24" s="9"/>
      <c r="U24" s="22"/>
      <c r="W24" s="25"/>
      <c r="X24" s="26"/>
      <c r="Z24" s="25"/>
      <c r="AA24" s="26"/>
      <c r="AC24" s="25"/>
      <c r="AD24" s="26"/>
      <c r="AF24" s="25"/>
      <c r="AG24" s="26"/>
      <c r="AI24" s="25"/>
      <c r="AJ24" s="26"/>
      <c r="AL24" s="25"/>
      <c r="AM24" s="26"/>
      <c r="AO24" s="25"/>
      <c r="AP24" s="26"/>
      <c r="AR24" s="25"/>
      <c r="AS24" s="26"/>
      <c r="AU24" s="25"/>
      <c r="AV24" s="26"/>
      <c r="AX24" s="25"/>
      <c r="AY24" s="26"/>
      <c r="BA24" s="25"/>
      <c r="BB24" s="26"/>
      <c r="BD24" s="25"/>
      <c r="BE24" s="26"/>
      <c r="BG24" s="25"/>
      <c r="BH24" s="26"/>
      <c r="BJ24" s="25"/>
      <c r="BK24" s="26"/>
      <c r="BM24" s="25"/>
      <c r="BN24" s="26"/>
      <c r="BP24" s="25"/>
      <c r="BQ24" s="26"/>
      <c r="BS24" s="25"/>
      <c r="BT24" s="26"/>
      <c r="BV24" s="25"/>
      <c r="BW24" s="26"/>
      <c r="BY24" s="25"/>
      <c r="BZ24" s="26"/>
      <c r="CB24" s="25"/>
      <c r="CC24" s="26"/>
      <c r="CE24" s="25"/>
      <c r="CF24" s="26"/>
      <c r="CH24" s="25"/>
      <c r="CI24" s="26"/>
      <c r="CK24" s="25"/>
      <c r="CL24" s="26"/>
      <c r="CN24" s="25"/>
      <c r="CO24" s="26"/>
      <c r="CQ24" s="25"/>
      <c r="CR24" s="26"/>
      <c r="CT24" s="25"/>
      <c r="CU24" s="26"/>
      <c r="CW24" s="25"/>
      <c r="CX24" s="26"/>
      <c r="CZ24" s="25"/>
      <c r="DA24" s="26"/>
      <c r="DC24" s="25"/>
      <c r="DD24" s="26"/>
      <c r="DF24" s="25"/>
      <c r="DG24" s="26"/>
      <c r="DI24" s="25"/>
      <c r="DJ24" s="26"/>
      <c r="DL24" s="25"/>
      <c r="DM24" s="26"/>
      <c r="DO24" s="25"/>
      <c r="DP24" s="26"/>
      <c r="DR24" s="25"/>
      <c r="DS24" s="26"/>
      <c r="DU24" s="25"/>
      <c r="DV24" s="26"/>
      <c r="DX24" s="25"/>
      <c r="DY24" s="26"/>
      <c r="EA24" s="25"/>
      <c r="EB24" s="26"/>
      <c r="ED24" s="25"/>
      <c r="EE24" s="26"/>
      <c r="EG24" s="25"/>
      <c r="EH24" s="26"/>
      <c r="EJ24" s="25"/>
      <c r="EK24" s="26"/>
      <c r="EM24" s="25"/>
      <c r="EN24" s="26"/>
      <c r="EP24" s="25"/>
      <c r="EQ24" s="26"/>
      <c r="ES24" s="25"/>
      <c r="ET24" s="26"/>
      <c r="EV24" s="25"/>
      <c r="EW24" s="26"/>
      <c r="EY24" s="25"/>
      <c r="EZ24" s="26"/>
      <c r="FB24" s="25"/>
      <c r="FC24" s="26"/>
      <c r="FE24" s="25"/>
      <c r="FF24" s="26"/>
      <c r="FH24" s="25"/>
      <c r="FI24" s="26"/>
      <c r="FK24" s="25"/>
      <c r="FL24" s="26"/>
      <c r="FN24" s="25"/>
      <c r="FO24" s="26"/>
      <c r="FQ24" s="25"/>
      <c r="FR24" s="26"/>
      <c r="FT24" s="25"/>
      <c r="FU24" s="26"/>
      <c r="FW24" s="25"/>
      <c r="FX24" s="26"/>
      <c r="FZ24" s="25"/>
      <c r="GA24" s="26"/>
      <c r="GC24" s="25"/>
      <c r="GD24" s="26"/>
      <c r="GF24" s="25"/>
      <c r="GG24" s="26"/>
      <c r="GI24" s="25"/>
      <c r="GJ24" s="26"/>
      <c r="GL24" s="25"/>
      <c r="GM24" s="26"/>
      <c r="GO24" s="25"/>
      <c r="GP24" s="26"/>
      <c r="GR24" s="25"/>
      <c r="GS24" s="26"/>
      <c r="GU24" s="25"/>
      <c r="GV24" s="26"/>
      <c r="GX24" s="25"/>
      <c r="GY24" s="26"/>
      <c r="HA24" s="25"/>
      <c r="HB24" s="26"/>
      <c r="HD24" s="25"/>
      <c r="HE24" s="26"/>
      <c r="HG24" s="25"/>
      <c r="HH24" s="26"/>
      <c r="HJ24" s="25"/>
      <c r="HK24" s="26"/>
      <c r="HM24" s="25"/>
      <c r="HN24" s="26"/>
      <c r="HP24" s="25"/>
      <c r="HQ24" s="26"/>
      <c r="HS24" s="25"/>
      <c r="HT24" s="26"/>
      <c r="HV24" s="25"/>
      <c r="HW24" s="26"/>
      <c r="HY24" s="25"/>
      <c r="HZ24" s="26"/>
      <c r="IB24" s="25"/>
      <c r="IC24" s="26"/>
      <c r="IE24" s="25"/>
      <c r="IF24" s="26"/>
      <c r="IH24" s="25"/>
      <c r="II24" s="26"/>
      <c r="IK24" s="25"/>
      <c r="IL24" s="26"/>
      <c r="IN24" s="25"/>
      <c r="IO24" s="26"/>
      <c r="IQ24" s="25"/>
      <c r="IR24" s="26"/>
      <c r="IT24" s="25"/>
      <c r="IU24" s="26"/>
    </row>
    <row r="25" spans="1:255" s="24" customFormat="1" ht="17.25" customHeight="1" x14ac:dyDescent="0.2">
      <c r="A25" s="5" t="s">
        <v>7</v>
      </c>
      <c r="B25" s="27" t="s">
        <v>60</v>
      </c>
      <c r="C25" s="49">
        <v>229888</v>
      </c>
      <c r="D25" s="49">
        <f t="shared" si="2"/>
        <v>229888</v>
      </c>
      <c r="E25" s="10">
        <v>19157.22</v>
      </c>
      <c r="F25" s="10">
        <v>19157.22</v>
      </c>
      <c r="G25" s="10">
        <v>19157.22</v>
      </c>
      <c r="H25" s="10">
        <v>19157.22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f t="shared" si="0"/>
        <v>76628.88</v>
      </c>
      <c r="Q25" s="28">
        <f t="shared" si="1"/>
        <v>153259.12</v>
      </c>
      <c r="R25" s="29"/>
      <c r="S25" s="23"/>
      <c r="T25" s="9"/>
      <c r="U25" s="22"/>
      <c r="W25" s="25"/>
      <c r="X25" s="26"/>
      <c r="Z25" s="25"/>
      <c r="AA25" s="26"/>
      <c r="AC25" s="25"/>
      <c r="AD25" s="26"/>
      <c r="AF25" s="25"/>
      <c r="AG25" s="26"/>
      <c r="AI25" s="25"/>
      <c r="AJ25" s="26"/>
      <c r="AL25" s="25"/>
      <c r="AM25" s="26"/>
      <c r="AO25" s="25"/>
      <c r="AP25" s="26"/>
      <c r="AR25" s="25"/>
      <c r="AS25" s="26"/>
      <c r="AU25" s="25"/>
      <c r="AV25" s="26"/>
      <c r="AX25" s="25"/>
      <c r="AY25" s="26"/>
      <c r="BA25" s="25"/>
      <c r="BB25" s="26"/>
      <c r="BD25" s="25"/>
      <c r="BE25" s="26"/>
      <c r="BG25" s="25"/>
      <c r="BH25" s="26"/>
      <c r="BJ25" s="25"/>
      <c r="BK25" s="26"/>
      <c r="BM25" s="25"/>
      <c r="BN25" s="26"/>
      <c r="BP25" s="25"/>
      <c r="BQ25" s="26"/>
      <c r="BS25" s="25"/>
      <c r="BT25" s="26"/>
      <c r="BV25" s="25"/>
      <c r="BW25" s="26"/>
      <c r="BY25" s="25"/>
      <c r="BZ25" s="26"/>
      <c r="CB25" s="25"/>
      <c r="CC25" s="26"/>
      <c r="CE25" s="25"/>
      <c r="CF25" s="26"/>
      <c r="CH25" s="25"/>
      <c r="CI25" s="26"/>
      <c r="CK25" s="25"/>
      <c r="CL25" s="26"/>
      <c r="CN25" s="25"/>
      <c r="CO25" s="26"/>
      <c r="CQ25" s="25"/>
      <c r="CR25" s="26"/>
      <c r="CT25" s="25"/>
      <c r="CU25" s="26"/>
      <c r="CW25" s="25"/>
      <c r="CX25" s="26"/>
      <c r="CZ25" s="25"/>
      <c r="DA25" s="26"/>
      <c r="DC25" s="25"/>
      <c r="DD25" s="26"/>
      <c r="DF25" s="25"/>
      <c r="DG25" s="26"/>
      <c r="DI25" s="25"/>
      <c r="DJ25" s="26"/>
      <c r="DL25" s="25"/>
      <c r="DM25" s="26"/>
      <c r="DO25" s="25"/>
      <c r="DP25" s="26"/>
      <c r="DR25" s="25"/>
      <c r="DS25" s="26"/>
      <c r="DU25" s="25"/>
      <c r="DV25" s="26"/>
      <c r="DX25" s="25"/>
      <c r="DY25" s="26"/>
      <c r="EA25" s="25"/>
      <c r="EB25" s="26"/>
      <c r="ED25" s="25"/>
      <c r="EE25" s="26"/>
      <c r="EG25" s="25"/>
      <c r="EH25" s="26"/>
      <c r="EJ25" s="25"/>
      <c r="EK25" s="26"/>
      <c r="EM25" s="25"/>
      <c r="EN25" s="26"/>
      <c r="EP25" s="25"/>
      <c r="EQ25" s="26"/>
      <c r="ES25" s="25"/>
      <c r="ET25" s="26"/>
      <c r="EV25" s="25"/>
      <c r="EW25" s="26"/>
      <c r="EY25" s="25"/>
      <c r="EZ25" s="26"/>
      <c r="FB25" s="25"/>
      <c r="FC25" s="26"/>
      <c r="FE25" s="25"/>
      <c r="FF25" s="26"/>
      <c r="FH25" s="25"/>
      <c r="FI25" s="26"/>
      <c r="FK25" s="25"/>
      <c r="FL25" s="26"/>
      <c r="FN25" s="25"/>
      <c r="FO25" s="26"/>
      <c r="FQ25" s="25"/>
      <c r="FR25" s="26"/>
      <c r="FT25" s="25"/>
      <c r="FU25" s="26"/>
      <c r="FW25" s="25"/>
      <c r="FX25" s="26"/>
      <c r="FZ25" s="25"/>
      <c r="GA25" s="26"/>
      <c r="GC25" s="25"/>
      <c r="GD25" s="26"/>
      <c r="GF25" s="25"/>
      <c r="GG25" s="26"/>
      <c r="GI25" s="25"/>
      <c r="GJ25" s="26"/>
      <c r="GL25" s="25"/>
      <c r="GM25" s="26"/>
      <c r="GO25" s="25"/>
      <c r="GP25" s="26"/>
      <c r="GR25" s="25"/>
      <c r="GS25" s="26"/>
      <c r="GU25" s="25"/>
      <c r="GV25" s="26"/>
      <c r="GX25" s="25"/>
      <c r="GY25" s="26"/>
      <c r="HA25" s="25"/>
      <c r="HB25" s="26"/>
      <c r="HD25" s="25"/>
      <c r="HE25" s="26"/>
      <c r="HG25" s="25"/>
      <c r="HH25" s="26"/>
      <c r="HJ25" s="25"/>
      <c r="HK25" s="26"/>
      <c r="HM25" s="25"/>
      <c r="HN25" s="26"/>
      <c r="HP25" s="25"/>
      <c r="HQ25" s="26"/>
      <c r="HS25" s="25"/>
      <c r="HT25" s="26"/>
      <c r="HV25" s="25"/>
      <c r="HW25" s="26"/>
      <c r="HY25" s="25"/>
      <c r="HZ25" s="26"/>
      <c r="IB25" s="25"/>
      <c r="IC25" s="26"/>
      <c r="IE25" s="25"/>
      <c r="IF25" s="26"/>
      <c r="IH25" s="25"/>
      <c r="II25" s="26"/>
      <c r="IK25" s="25"/>
      <c r="IL25" s="26"/>
      <c r="IN25" s="25"/>
      <c r="IO25" s="26"/>
      <c r="IQ25" s="25"/>
      <c r="IR25" s="26"/>
      <c r="IT25" s="25"/>
      <c r="IU25" s="26"/>
    </row>
    <row r="26" spans="1:255" s="24" customFormat="1" ht="17.25" customHeight="1" x14ac:dyDescent="0.2">
      <c r="A26" s="5" t="s">
        <v>8</v>
      </c>
      <c r="B26" s="27" t="s">
        <v>61</v>
      </c>
      <c r="C26" s="50">
        <v>669819</v>
      </c>
      <c r="D26" s="49">
        <f t="shared" si="2"/>
        <v>669819</v>
      </c>
      <c r="E26" s="10">
        <v>53026.86</v>
      </c>
      <c r="F26" s="10">
        <v>52137.9</v>
      </c>
      <c r="G26" s="10">
        <v>52042.93</v>
      </c>
      <c r="H26" s="10">
        <v>52592.17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f t="shared" si="0"/>
        <v>209799.86</v>
      </c>
      <c r="Q26" s="28">
        <f t="shared" si="1"/>
        <v>460019.14</v>
      </c>
      <c r="R26" s="29"/>
      <c r="S26" s="23"/>
      <c r="T26" s="9"/>
      <c r="U26" s="22"/>
      <c r="W26" s="25"/>
      <c r="X26" s="26"/>
      <c r="Z26" s="25"/>
      <c r="AA26" s="26"/>
      <c r="AC26" s="25"/>
      <c r="AD26" s="26"/>
      <c r="AF26" s="25"/>
      <c r="AG26" s="26"/>
      <c r="AI26" s="25"/>
      <c r="AJ26" s="26"/>
      <c r="AL26" s="25"/>
      <c r="AM26" s="26"/>
      <c r="AO26" s="25"/>
      <c r="AP26" s="26"/>
      <c r="AR26" s="25"/>
      <c r="AS26" s="26"/>
      <c r="AU26" s="25"/>
      <c r="AV26" s="26"/>
      <c r="AX26" s="25"/>
      <c r="AY26" s="26"/>
      <c r="BA26" s="25"/>
      <c r="BB26" s="26"/>
      <c r="BD26" s="25"/>
      <c r="BE26" s="26"/>
      <c r="BG26" s="25"/>
      <c r="BH26" s="26"/>
      <c r="BJ26" s="25"/>
      <c r="BK26" s="26"/>
      <c r="BM26" s="25"/>
      <c r="BN26" s="26"/>
      <c r="BP26" s="25"/>
      <c r="BQ26" s="26"/>
      <c r="BS26" s="25"/>
      <c r="BT26" s="26"/>
      <c r="BV26" s="25"/>
      <c r="BW26" s="26"/>
      <c r="BY26" s="25"/>
      <c r="BZ26" s="26"/>
      <c r="CB26" s="25"/>
      <c r="CC26" s="26"/>
      <c r="CE26" s="25"/>
      <c r="CF26" s="26"/>
      <c r="CH26" s="25"/>
      <c r="CI26" s="26"/>
      <c r="CK26" s="25"/>
      <c r="CL26" s="26"/>
      <c r="CN26" s="25"/>
      <c r="CO26" s="26"/>
      <c r="CQ26" s="25"/>
      <c r="CR26" s="26"/>
      <c r="CT26" s="25"/>
      <c r="CU26" s="26"/>
      <c r="CW26" s="25"/>
      <c r="CX26" s="26"/>
      <c r="CZ26" s="25"/>
      <c r="DA26" s="26"/>
      <c r="DC26" s="25"/>
      <c r="DD26" s="26"/>
      <c r="DF26" s="25"/>
      <c r="DG26" s="26"/>
      <c r="DI26" s="25"/>
      <c r="DJ26" s="26"/>
      <c r="DL26" s="25"/>
      <c r="DM26" s="26"/>
      <c r="DO26" s="25"/>
      <c r="DP26" s="26"/>
      <c r="DR26" s="25"/>
      <c r="DS26" s="26"/>
      <c r="DU26" s="25"/>
      <c r="DV26" s="26"/>
      <c r="DX26" s="25"/>
      <c r="DY26" s="26"/>
      <c r="EA26" s="25"/>
      <c r="EB26" s="26"/>
      <c r="ED26" s="25"/>
      <c r="EE26" s="26"/>
      <c r="EG26" s="25"/>
      <c r="EH26" s="26"/>
      <c r="EJ26" s="25"/>
      <c r="EK26" s="26"/>
      <c r="EM26" s="25"/>
      <c r="EN26" s="26"/>
      <c r="EP26" s="25"/>
      <c r="EQ26" s="26"/>
      <c r="ES26" s="25"/>
      <c r="ET26" s="26"/>
      <c r="EV26" s="25"/>
      <c r="EW26" s="26"/>
      <c r="EY26" s="25"/>
      <c r="EZ26" s="26"/>
      <c r="FB26" s="25"/>
      <c r="FC26" s="26"/>
      <c r="FE26" s="25"/>
      <c r="FF26" s="26"/>
      <c r="FH26" s="25"/>
      <c r="FI26" s="26"/>
      <c r="FK26" s="25"/>
      <c r="FL26" s="26"/>
      <c r="FN26" s="25"/>
      <c r="FO26" s="26"/>
      <c r="FQ26" s="25"/>
      <c r="FR26" s="26"/>
      <c r="FT26" s="25"/>
      <c r="FU26" s="26"/>
      <c r="FW26" s="25"/>
      <c r="FX26" s="26"/>
      <c r="FZ26" s="25"/>
      <c r="GA26" s="26"/>
      <c r="GC26" s="25"/>
      <c r="GD26" s="26"/>
      <c r="GF26" s="25"/>
      <c r="GG26" s="26"/>
      <c r="GI26" s="25"/>
      <c r="GJ26" s="26"/>
      <c r="GL26" s="25"/>
      <c r="GM26" s="26"/>
      <c r="GO26" s="25"/>
      <c r="GP26" s="26"/>
      <c r="GR26" s="25"/>
      <c r="GS26" s="26"/>
      <c r="GU26" s="25"/>
      <c r="GV26" s="26"/>
      <c r="GX26" s="25"/>
      <c r="GY26" s="26"/>
      <c r="HA26" s="25"/>
      <c r="HB26" s="26"/>
      <c r="HD26" s="25"/>
      <c r="HE26" s="26"/>
      <c r="HG26" s="25"/>
      <c r="HH26" s="26"/>
      <c r="HJ26" s="25"/>
      <c r="HK26" s="26"/>
      <c r="HM26" s="25"/>
      <c r="HN26" s="26"/>
      <c r="HP26" s="25"/>
      <c r="HQ26" s="26"/>
      <c r="HS26" s="25"/>
      <c r="HT26" s="26"/>
      <c r="HV26" s="25"/>
      <c r="HW26" s="26"/>
      <c r="HY26" s="25"/>
      <c r="HZ26" s="26"/>
      <c r="IB26" s="25"/>
      <c r="IC26" s="26"/>
      <c r="IE26" s="25"/>
      <c r="IF26" s="26"/>
      <c r="IH26" s="25"/>
      <c r="II26" s="26"/>
      <c r="IK26" s="25"/>
      <c r="IL26" s="26"/>
      <c r="IN26" s="25"/>
      <c r="IO26" s="26"/>
      <c r="IQ26" s="25"/>
      <c r="IR26" s="26"/>
      <c r="IT26" s="25"/>
      <c r="IU26" s="26"/>
    </row>
    <row r="27" spans="1:255" s="24" customFormat="1" ht="17.25" customHeight="1" x14ac:dyDescent="0.2">
      <c r="A27" s="5">
        <v>55</v>
      </c>
      <c r="B27" s="30" t="s">
        <v>187</v>
      </c>
      <c r="C27" s="50">
        <v>18000</v>
      </c>
      <c r="D27" s="49">
        <f t="shared" si="2"/>
        <v>18000</v>
      </c>
      <c r="E27" s="10">
        <v>1021</v>
      </c>
      <c r="F27" s="10">
        <v>1021</v>
      </c>
      <c r="G27" s="10">
        <v>1021</v>
      </c>
      <c r="H27" s="10">
        <v>1021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 t="shared" si="0"/>
        <v>4084</v>
      </c>
      <c r="Q27" s="28">
        <f t="shared" si="1"/>
        <v>13916</v>
      </c>
      <c r="R27" s="29"/>
      <c r="S27" s="23"/>
      <c r="T27" s="9"/>
      <c r="U27" s="22"/>
      <c r="W27" s="25"/>
      <c r="X27" s="26"/>
      <c r="Z27" s="25"/>
      <c r="AA27" s="26"/>
      <c r="AC27" s="25"/>
      <c r="AD27" s="26"/>
      <c r="AF27" s="25"/>
      <c r="AG27" s="26"/>
      <c r="AI27" s="25"/>
      <c r="AJ27" s="26"/>
      <c r="AL27" s="25"/>
      <c r="AM27" s="26"/>
      <c r="AO27" s="25"/>
      <c r="AP27" s="26"/>
      <c r="AR27" s="25"/>
      <c r="AS27" s="26"/>
      <c r="AU27" s="25"/>
      <c r="AV27" s="26"/>
      <c r="AX27" s="25"/>
      <c r="AY27" s="26"/>
      <c r="BA27" s="25"/>
      <c r="BB27" s="26"/>
      <c r="BD27" s="25"/>
      <c r="BE27" s="26"/>
      <c r="BG27" s="25"/>
      <c r="BH27" s="26"/>
      <c r="BJ27" s="25"/>
      <c r="BK27" s="26"/>
      <c r="BM27" s="25"/>
      <c r="BN27" s="26"/>
      <c r="BP27" s="25"/>
      <c r="BQ27" s="26"/>
      <c r="BS27" s="25"/>
      <c r="BT27" s="26"/>
      <c r="BV27" s="25"/>
      <c r="BW27" s="26"/>
      <c r="BY27" s="25"/>
      <c r="BZ27" s="26"/>
      <c r="CB27" s="25"/>
      <c r="CC27" s="26"/>
      <c r="CE27" s="25"/>
      <c r="CF27" s="26"/>
      <c r="CH27" s="25"/>
      <c r="CI27" s="26"/>
      <c r="CK27" s="25"/>
      <c r="CL27" s="26"/>
      <c r="CN27" s="25"/>
      <c r="CO27" s="26"/>
      <c r="CQ27" s="25"/>
      <c r="CR27" s="26"/>
      <c r="CT27" s="25"/>
      <c r="CU27" s="26"/>
      <c r="CW27" s="25"/>
      <c r="CX27" s="26"/>
      <c r="CZ27" s="25"/>
      <c r="DA27" s="26"/>
      <c r="DC27" s="25"/>
      <c r="DD27" s="26"/>
      <c r="DF27" s="25"/>
      <c r="DG27" s="26"/>
      <c r="DI27" s="25"/>
      <c r="DJ27" s="26"/>
      <c r="DL27" s="25"/>
      <c r="DM27" s="26"/>
      <c r="DO27" s="25"/>
      <c r="DP27" s="26"/>
      <c r="DR27" s="25"/>
      <c r="DS27" s="26"/>
      <c r="DU27" s="25"/>
      <c r="DV27" s="26"/>
      <c r="DX27" s="25"/>
      <c r="DY27" s="26"/>
      <c r="EA27" s="25"/>
      <c r="EB27" s="26"/>
      <c r="ED27" s="25"/>
      <c r="EE27" s="26"/>
      <c r="EG27" s="25"/>
      <c r="EH27" s="26"/>
      <c r="EJ27" s="25"/>
      <c r="EK27" s="26"/>
      <c r="EM27" s="25"/>
      <c r="EN27" s="26"/>
      <c r="EP27" s="25"/>
      <c r="EQ27" s="26"/>
      <c r="ES27" s="25"/>
      <c r="ET27" s="26"/>
      <c r="EV27" s="25"/>
      <c r="EW27" s="26"/>
      <c r="EY27" s="25"/>
      <c r="EZ27" s="26"/>
      <c r="FB27" s="25"/>
      <c r="FC27" s="26"/>
      <c r="FE27" s="25"/>
      <c r="FF27" s="26"/>
      <c r="FH27" s="25"/>
      <c r="FI27" s="26"/>
      <c r="FK27" s="25"/>
      <c r="FL27" s="26"/>
      <c r="FN27" s="25"/>
      <c r="FO27" s="26"/>
      <c r="FQ27" s="25"/>
      <c r="FR27" s="26"/>
      <c r="FT27" s="25"/>
      <c r="FU27" s="26"/>
      <c r="FW27" s="25"/>
      <c r="FX27" s="26"/>
      <c r="FZ27" s="25"/>
      <c r="GA27" s="26"/>
      <c r="GC27" s="25"/>
      <c r="GD27" s="26"/>
      <c r="GF27" s="25"/>
      <c r="GG27" s="26"/>
      <c r="GI27" s="25"/>
      <c r="GJ27" s="26"/>
      <c r="GL27" s="25"/>
      <c r="GM27" s="26"/>
      <c r="GO27" s="25"/>
      <c r="GP27" s="26"/>
      <c r="GR27" s="25"/>
      <c r="GS27" s="26"/>
      <c r="GU27" s="25"/>
      <c r="GV27" s="26"/>
      <c r="GX27" s="25"/>
      <c r="GY27" s="26"/>
      <c r="HA27" s="25"/>
      <c r="HB27" s="26"/>
      <c r="HD27" s="25"/>
      <c r="HE27" s="26"/>
      <c r="HG27" s="25"/>
      <c r="HH27" s="26"/>
      <c r="HJ27" s="25"/>
      <c r="HK27" s="26"/>
      <c r="HM27" s="25"/>
      <c r="HN27" s="26"/>
      <c r="HP27" s="25"/>
      <c r="HQ27" s="26"/>
      <c r="HS27" s="25"/>
      <c r="HT27" s="26"/>
      <c r="HV27" s="25"/>
      <c r="HW27" s="26"/>
      <c r="HY27" s="25"/>
      <c r="HZ27" s="26"/>
      <c r="IB27" s="25"/>
      <c r="IC27" s="26"/>
      <c r="IE27" s="25"/>
      <c r="IF27" s="26"/>
      <c r="IH27" s="25"/>
      <c r="II27" s="26"/>
      <c r="IK27" s="25"/>
      <c r="IL27" s="26"/>
      <c r="IN27" s="25"/>
      <c r="IO27" s="26"/>
      <c r="IQ27" s="25"/>
      <c r="IR27" s="26"/>
      <c r="IT27" s="25"/>
      <c r="IU27" s="26"/>
    </row>
    <row r="28" spans="1:255" s="24" customFormat="1" ht="17.25" customHeight="1" x14ac:dyDescent="0.2">
      <c r="A28" s="5" t="s">
        <v>9</v>
      </c>
      <c r="B28" s="27" t="s">
        <v>62</v>
      </c>
      <c r="C28" s="50">
        <v>14400</v>
      </c>
      <c r="D28" s="49">
        <f t="shared" si="2"/>
        <v>14400</v>
      </c>
      <c r="E28" s="10">
        <v>0</v>
      </c>
      <c r="F28" s="10">
        <v>0</v>
      </c>
      <c r="G28" s="10">
        <v>400</v>
      </c>
      <c r="H28" s="10">
        <v>500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 t="shared" si="0"/>
        <v>900</v>
      </c>
      <c r="Q28" s="28">
        <f t="shared" si="1"/>
        <v>13500</v>
      </c>
      <c r="R28" s="29"/>
      <c r="S28" s="23"/>
      <c r="T28" s="9"/>
      <c r="U28" s="22"/>
      <c r="W28" s="25"/>
      <c r="X28" s="26"/>
      <c r="Z28" s="25"/>
      <c r="AA28" s="26"/>
      <c r="AC28" s="25"/>
      <c r="AD28" s="26"/>
      <c r="AF28" s="25"/>
      <c r="AG28" s="26"/>
      <c r="AI28" s="25"/>
      <c r="AJ28" s="26"/>
      <c r="AL28" s="25"/>
      <c r="AM28" s="26"/>
      <c r="AO28" s="25"/>
      <c r="AP28" s="26"/>
      <c r="AR28" s="25"/>
      <c r="AS28" s="26"/>
      <c r="AU28" s="25"/>
      <c r="AV28" s="26"/>
      <c r="AX28" s="25"/>
      <c r="AY28" s="26"/>
      <c r="BA28" s="25"/>
      <c r="BB28" s="26"/>
      <c r="BD28" s="25"/>
      <c r="BE28" s="26"/>
      <c r="BG28" s="25"/>
      <c r="BH28" s="26"/>
      <c r="BJ28" s="25"/>
      <c r="BK28" s="26"/>
      <c r="BM28" s="25"/>
      <c r="BN28" s="26"/>
      <c r="BP28" s="25"/>
      <c r="BQ28" s="26"/>
      <c r="BS28" s="25"/>
      <c r="BT28" s="26"/>
      <c r="BV28" s="25"/>
      <c r="BW28" s="26"/>
      <c r="BY28" s="25"/>
      <c r="BZ28" s="26"/>
      <c r="CB28" s="25"/>
      <c r="CC28" s="26"/>
      <c r="CE28" s="25"/>
      <c r="CF28" s="26"/>
      <c r="CH28" s="25"/>
      <c r="CI28" s="26"/>
      <c r="CK28" s="25"/>
      <c r="CL28" s="26"/>
      <c r="CN28" s="25"/>
      <c r="CO28" s="26"/>
      <c r="CQ28" s="25"/>
      <c r="CR28" s="26"/>
      <c r="CT28" s="25"/>
      <c r="CU28" s="26"/>
      <c r="CW28" s="25"/>
      <c r="CX28" s="26"/>
      <c r="CZ28" s="25"/>
      <c r="DA28" s="26"/>
      <c r="DC28" s="25"/>
      <c r="DD28" s="26"/>
      <c r="DF28" s="25"/>
      <c r="DG28" s="26"/>
      <c r="DI28" s="25"/>
      <c r="DJ28" s="26"/>
      <c r="DL28" s="25"/>
      <c r="DM28" s="26"/>
      <c r="DO28" s="25"/>
      <c r="DP28" s="26"/>
      <c r="DR28" s="25"/>
      <c r="DS28" s="26"/>
      <c r="DU28" s="25"/>
      <c r="DV28" s="26"/>
      <c r="DX28" s="25"/>
      <c r="DY28" s="26"/>
      <c r="EA28" s="25"/>
      <c r="EB28" s="26"/>
      <c r="ED28" s="25"/>
      <c r="EE28" s="26"/>
      <c r="EG28" s="25"/>
      <c r="EH28" s="26"/>
      <c r="EJ28" s="25"/>
      <c r="EK28" s="26"/>
      <c r="EM28" s="25"/>
      <c r="EN28" s="26"/>
      <c r="EP28" s="25"/>
      <c r="EQ28" s="26"/>
      <c r="ES28" s="25"/>
      <c r="ET28" s="26"/>
      <c r="EV28" s="25"/>
      <c r="EW28" s="26"/>
      <c r="EY28" s="25"/>
      <c r="EZ28" s="26"/>
      <c r="FB28" s="25"/>
      <c r="FC28" s="26"/>
      <c r="FE28" s="25"/>
      <c r="FF28" s="26"/>
      <c r="FH28" s="25"/>
      <c r="FI28" s="26"/>
      <c r="FK28" s="25"/>
      <c r="FL28" s="26"/>
      <c r="FN28" s="25"/>
      <c r="FO28" s="26"/>
      <c r="FQ28" s="25"/>
      <c r="FR28" s="26"/>
      <c r="FT28" s="25"/>
      <c r="FU28" s="26"/>
      <c r="FW28" s="25"/>
      <c r="FX28" s="26"/>
      <c r="FZ28" s="25"/>
      <c r="GA28" s="26"/>
      <c r="GC28" s="25"/>
      <c r="GD28" s="26"/>
      <c r="GF28" s="25"/>
      <c r="GG28" s="26"/>
      <c r="GI28" s="25"/>
      <c r="GJ28" s="26"/>
      <c r="GL28" s="25"/>
      <c r="GM28" s="26"/>
      <c r="GO28" s="25"/>
      <c r="GP28" s="26"/>
      <c r="GR28" s="25"/>
      <c r="GS28" s="26"/>
      <c r="GU28" s="25"/>
      <c r="GV28" s="26"/>
      <c r="GX28" s="25"/>
      <c r="GY28" s="26"/>
      <c r="HA28" s="25"/>
      <c r="HB28" s="26"/>
      <c r="HD28" s="25"/>
      <c r="HE28" s="26"/>
      <c r="HG28" s="25"/>
      <c r="HH28" s="26"/>
      <c r="HJ28" s="25"/>
      <c r="HK28" s="26"/>
      <c r="HM28" s="25"/>
      <c r="HN28" s="26"/>
      <c r="HP28" s="25"/>
      <c r="HQ28" s="26"/>
      <c r="HS28" s="25"/>
      <c r="HT28" s="26"/>
      <c r="HV28" s="25"/>
      <c r="HW28" s="26"/>
      <c r="HY28" s="25"/>
      <c r="HZ28" s="26"/>
      <c r="IB28" s="25"/>
      <c r="IC28" s="26"/>
      <c r="IE28" s="25"/>
      <c r="IF28" s="26"/>
      <c r="IH28" s="25"/>
      <c r="II28" s="26"/>
      <c r="IK28" s="25"/>
      <c r="IL28" s="26"/>
      <c r="IN28" s="25"/>
      <c r="IO28" s="26"/>
      <c r="IQ28" s="25"/>
      <c r="IR28" s="26"/>
      <c r="IT28" s="25"/>
      <c r="IU28" s="26"/>
    </row>
    <row r="29" spans="1:255" s="24" customFormat="1" ht="17.25" customHeight="1" x14ac:dyDescent="0.2">
      <c r="A29" s="5" t="s">
        <v>10</v>
      </c>
      <c r="B29" s="27" t="s">
        <v>63</v>
      </c>
      <c r="C29" s="50">
        <v>72000</v>
      </c>
      <c r="D29" s="49">
        <f t="shared" si="2"/>
        <v>72000</v>
      </c>
      <c r="E29" s="10">
        <v>6000</v>
      </c>
      <c r="F29" s="10">
        <v>6000</v>
      </c>
      <c r="G29" s="10">
        <v>6000</v>
      </c>
      <c r="H29" s="10">
        <v>6000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si="0"/>
        <v>24000</v>
      </c>
      <c r="Q29" s="28">
        <f t="shared" si="1"/>
        <v>48000</v>
      </c>
      <c r="R29" s="29"/>
      <c r="S29" s="23"/>
      <c r="T29" s="9"/>
      <c r="U29" s="22"/>
      <c r="W29" s="25"/>
      <c r="X29" s="26"/>
      <c r="Z29" s="25"/>
      <c r="AA29" s="26"/>
      <c r="AC29" s="25"/>
      <c r="AD29" s="26"/>
      <c r="AF29" s="25"/>
      <c r="AG29" s="26"/>
      <c r="AI29" s="25"/>
      <c r="AJ29" s="26"/>
      <c r="AL29" s="25"/>
      <c r="AM29" s="26"/>
      <c r="AO29" s="25"/>
      <c r="AP29" s="26"/>
      <c r="AR29" s="25"/>
      <c r="AS29" s="26"/>
      <c r="AU29" s="25"/>
      <c r="AV29" s="26"/>
      <c r="AX29" s="25"/>
      <c r="AY29" s="26"/>
      <c r="BA29" s="25"/>
      <c r="BB29" s="26"/>
      <c r="BD29" s="25"/>
      <c r="BE29" s="26"/>
      <c r="BG29" s="25"/>
      <c r="BH29" s="26"/>
      <c r="BJ29" s="25"/>
      <c r="BK29" s="26"/>
      <c r="BM29" s="25"/>
      <c r="BN29" s="26"/>
      <c r="BP29" s="25"/>
      <c r="BQ29" s="26"/>
      <c r="BS29" s="25"/>
      <c r="BT29" s="26"/>
      <c r="BV29" s="25"/>
      <c r="BW29" s="26"/>
      <c r="BY29" s="25"/>
      <c r="BZ29" s="26"/>
      <c r="CB29" s="25"/>
      <c r="CC29" s="26"/>
      <c r="CE29" s="25"/>
      <c r="CF29" s="26"/>
      <c r="CH29" s="25"/>
      <c r="CI29" s="26"/>
      <c r="CK29" s="25"/>
      <c r="CL29" s="26"/>
      <c r="CN29" s="25"/>
      <c r="CO29" s="26"/>
      <c r="CQ29" s="25"/>
      <c r="CR29" s="26"/>
      <c r="CT29" s="25"/>
      <c r="CU29" s="26"/>
      <c r="CW29" s="25"/>
      <c r="CX29" s="26"/>
      <c r="CZ29" s="25"/>
      <c r="DA29" s="26"/>
      <c r="DC29" s="25"/>
      <c r="DD29" s="26"/>
      <c r="DF29" s="25"/>
      <c r="DG29" s="26"/>
      <c r="DI29" s="25"/>
      <c r="DJ29" s="26"/>
      <c r="DL29" s="25"/>
      <c r="DM29" s="26"/>
      <c r="DO29" s="25"/>
      <c r="DP29" s="26"/>
      <c r="DR29" s="25"/>
      <c r="DS29" s="26"/>
      <c r="DU29" s="25"/>
      <c r="DV29" s="26"/>
      <c r="DX29" s="25"/>
      <c r="DY29" s="26"/>
      <c r="EA29" s="25"/>
      <c r="EB29" s="26"/>
      <c r="ED29" s="25"/>
      <c r="EE29" s="26"/>
      <c r="EG29" s="25"/>
      <c r="EH29" s="26"/>
      <c r="EJ29" s="25"/>
      <c r="EK29" s="26"/>
      <c r="EM29" s="25"/>
      <c r="EN29" s="26"/>
      <c r="EP29" s="25"/>
      <c r="EQ29" s="26"/>
      <c r="ES29" s="25"/>
      <c r="ET29" s="26"/>
      <c r="EV29" s="25"/>
      <c r="EW29" s="26"/>
      <c r="EY29" s="25"/>
      <c r="EZ29" s="26"/>
      <c r="FB29" s="25"/>
      <c r="FC29" s="26"/>
      <c r="FE29" s="25"/>
      <c r="FF29" s="26"/>
      <c r="FH29" s="25"/>
      <c r="FI29" s="26"/>
      <c r="FK29" s="25"/>
      <c r="FL29" s="26"/>
      <c r="FN29" s="25"/>
      <c r="FO29" s="26"/>
      <c r="FQ29" s="25"/>
      <c r="FR29" s="26"/>
      <c r="FT29" s="25"/>
      <c r="FU29" s="26"/>
      <c r="FW29" s="25"/>
      <c r="FX29" s="26"/>
      <c r="FZ29" s="25"/>
      <c r="GA29" s="26"/>
      <c r="GC29" s="25"/>
      <c r="GD29" s="26"/>
      <c r="GF29" s="25"/>
      <c r="GG29" s="26"/>
      <c r="GI29" s="25"/>
      <c r="GJ29" s="26"/>
      <c r="GL29" s="25"/>
      <c r="GM29" s="26"/>
      <c r="GO29" s="25"/>
      <c r="GP29" s="26"/>
      <c r="GR29" s="25"/>
      <c r="GS29" s="26"/>
      <c r="GU29" s="25"/>
      <c r="GV29" s="26"/>
      <c r="GX29" s="25"/>
      <c r="GY29" s="26"/>
      <c r="HA29" s="25"/>
      <c r="HB29" s="26"/>
      <c r="HD29" s="25"/>
      <c r="HE29" s="26"/>
      <c r="HG29" s="25"/>
      <c r="HH29" s="26"/>
      <c r="HJ29" s="25"/>
      <c r="HK29" s="26"/>
      <c r="HM29" s="25"/>
      <c r="HN29" s="26"/>
      <c r="HP29" s="25"/>
      <c r="HQ29" s="26"/>
      <c r="HS29" s="25"/>
      <c r="HT29" s="26"/>
      <c r="HV29" s="25"/>
      <c r="HW29" s="26"/>
      <c r="HY29" s="25"/>
      <c r="HZ29" s="26"/>
      <c r="IB29" s="25"/>
      <c r="IC29" s="26"/>
      <c r="IE29" s="25"/>
      <c r="IF29" s="26"/>
      <c r="IH29" s="25"/>
      <c r="II29" s="26"/>
      <c r="IK29" s="25"/>
      <c r="IL29" s="26"/>
      <c r="IN29" s="25"/>
      <c r="IO29" s="26"/>
      <c r="IQ29" s="25"/>
      <c r="IR29" s="26"/>
      <c r="IT29" s="25"/>
      <c r="IU29" s="26"/>
    </row>
    <row r="30" spans="1:255" s="24" customFormat="1" ht="17.25" customHeight="1" x14ac:dyDescent="0.2">
      <c r="A30" s="5" t="s">
        <v>11</v>
      </c>
      <c r="B30" s="27" t="s">
        <v>64</v>
      </c>
      <c r="C30" s="50">
        <v>522093</v>
      </c>
      <c r="D30" s="49">
        <f t="shared" si="2"/>
        <v>522093</v>
      </c>
      <c r="E30" s="10">
        <v>0</v>
      </c>
      <c r="F30" s="10">
        <v>1221.45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0"/>
        <v>1221.45</v>
      </c>
      <c r="Q30" s="28">
        <f t="shared" si="1"/>
        <v>520871.55</v>
      </c>
      <c r="R30" s="29"/>
      <c r="S30" s="23"/>
      <c r="T30" s="9"/>
      <c r="U30" s="22"/>
      <c r="W30" s="25"/>
      <c r="X30" s="26"/>
      <c r="Z30" s="25"/>
      <c r="AA30" s="26"/>
      <c r="AC30" s="25"/>
      <c r="AD30" s="26"/>
      <c r="AF30" s="25"/>
      <c r="AG30" s="26"/>
      <c r="AI30" s="25"/>
      <c r="AJ30" s="26"/>
      <c r="AL30" s="25"/>
      <c r="AM30" s="26"/>
      <c r="AO30" s="25"/>
      <c r="AP30" s="26"/>
      <c r="AR30" s="25"/>
      <c r="AS30" s="26"/>
      <c r="AU30" s="25"/>
      <c r="AV30" s="26"/>
      <c r="AX30" s="25"/>
      <c r="AY30" s="26"/>
      <c r="BA30" s="25"/>
      <c r="BB30" s="26"/>
      <c r="BD30" s="25"/>
      <c r="BE30" s="26"/>
      <c r="BG30" s="25"/>
      <c r="BH30" s="26"/>
      <c r="BJ30" s="25"/>
      <c r="BK30" s="26"/>
      <c r="BM30" s="25"/>
      <c r="BN30" s="26"/>
      <c r="BP30" s="25"/>
      <c r="BQ30" s="26"/>
      <c r="BS30" s="25"/>
      <c r="BT30" s="26"/>
      <c r="BV30" s="25"/>
      <c r="BW30" s="26"/>
      <c r="BY30" s="25"/>
      <c r="BZ30" s="26"/>
      <c r="CB30" s="25"/>
      <c r="CC30" s="26"/>
      <c r="CE30" s="25"/>
      <c r="CF30" s="26"/>
      <c r="CH30" s="25"/>
      <c r="CI30" s="26"/>
      <c r="CK30" s="25"/>
      <c r="CL30" s="26"/>
      <c r="CN30" s="25"/>
      <c r="CO30" s="26"/>
      <c r="CQ30" s="25"/>
      <c r="CR30" s="26"/>
      <c r="CT30" s="25"/>
      <c r="CU30" s="26"/>
      <c r="CW30" s="25"/>
      <c r="CX30" s="26"/>
      <c r="CZ30" s="25"/>
      <c r="DA30" s="26"/>
      <c r="DC30" s="25"/>
      <c r="DD30" s="26"/>
      <c r="DF30" s="25"/>
      <c r="DG30" s="26"/>
      <c r="DI30" s="25"/>
      <c r="DJ30" s="26"/>
      <c r="DL30" s="25"/>
      <c r="DM30" s="26"/>
      <c r="DO30" s="25"/>
      <c r="DP30" s="26"/>
      <c r="DR30" s="25"/>
      <c r="DS30" s="26"/>
      <c r="DU30" s="25"/>
      <c r="DV30" s="26"/>
      <c r="DX30" s="25"/>
      <c r="DY30" s="26"/>
      <c r="EA30" s="25"/>
      <c r="EB30" s="26"/>
      <c r="ED30" s="25"/>
      <c r="EE30" s="26"/>
      <c r="EG30" s="25"/>
      <c r="EH30" s="26"/>
      <c r="EJ30" s="25"/>
      <c r="EK30" s="26"/>
      <c r="EM30" s="25"/>
      <c r="EN30" s="26"/>
      <c r="EP30" s="25"/>
      <c r="EQ30" s="26"/>
      <c r="ES30" s="25"/>
      <c r="ET30" s="26"/>
      <c r="EV30" s="25"/>
      <c r="EW30" s="26"/>
      <c r="EY30" s="25"/>
      <c r="EZ30" s="26"/>
      <c r="FB30" s="25"/>
      <c r="FC30" s="26"/>
      <c r="FE30" s="25"/>
      <c r="FF30" s="26"/>
      <c r="FH30" s="25"/>
      <c r="FI30" s="26"/>
      <c r="FK30" s="25"/>
      <c r="FL30" s="26"/>
      <c r="FN30" s="25"/>
      <c r="FO30" s="26"/>
      <c r="FQ30" s="25"/>
      <c r="FR30" s="26"/>
      <c r="FT30" s="25"/>
      <c r="FU30" s="26"/>
      <c r="FW30" s="25"/>
      <c r="FX30" s="26"/>
      <c r="FZ30" s="25"/>
      <c r="GA30" s="26"/>
      <c r="GC30" s="25"/>
      <c r="GD30" s="26"/>
      <c r="GF30" s="25"/>
      <c r="GG30" s="26"/>
      <c r="GI30" s="25"/>
      <c r="GJ30" s="26"/>
      <c r="GL30" s="25"/>
      <c r="GM30" s="26"/>
      <c r="GO30" s="25"/>
      <c r="GP30" s="26"/>
      <c r="GR30" s="25"/>
      <c r="GS30" s="26"/>
      <c r="GU30" s="25"/>
      <c r="GV30" s="26"/>
      <c r="GX30" s="25"/>
      <c r="GY30" s="26"/>
      <c r="HA30" s="25"/>
      <c r="HB30" s="26"/>
      <c r="HD30" s="25"/>
      <c r="HE30" s="26"/>
      <c r="HG30" s="25"/>
      <c r="HH30" s="26"/>
      <c r="HJ30" s="25"/>
      <c r="HK30" s="26"/>
      <c r="HM30" s="25"/>
      <c r="HN30" s="26"/>
      <c r="HP30" s="25"/>
      <c r="HQ30" s="26"/>
      <c r="HS30" s="25"/>
      <c r="HT30" s="26"/>
      <c r="HV30" s="25"/>
      <c r="HW30" s="26"/>
      <c r="HY30" s="25"/>
      <c r="HZ30" s="26"/>
      <c r="IB30" s="25"/>
      <c r="IC30" s="26"/>
      <c r="IE30" s="25"/>
      <c r="IF30" s="26"/>
      <c r="IH30" s="25"/>
      <c r="II30" s="26"/>
      <c r="IK30" s="25"/>
      <c r="IL30" s="26"/>
      <c r="IN30" s="25"/>
      <c r="IO30" s="26"/>
      <c r="IQ30" s="25"/>
      <c r="IR30" s="26"/>
      <c r="IT30" s="25"/>
      <c r="IU30" s="26"/>
    </row>
    <row r="31" spans="1:255" s="24" customFormat="1" ht="17.25" customHeight="1" x14ac:dyDescent="0.2">
      <c r="A31" s="5" t="s">
        <v>12</v>
      </c>
      <c r="B31" s="27" t="s">
        <v>65</v>
      </c>
      <c r="C31" s="50">
        <v>522093</v>
      </c>
      <c r="D31" s="49">
        <f t="shared" si="2"/>
        <v>522093</v>
      </c>
      <c r="E31" s="10">
        <v>0</v>
      </c>
      <c r="F31" s="10">
        <v>15911.57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0"/>
        <v>15911.57</v>
      </c>
      <c r="Q31" s="28">
        <f t="shared" si="1"/>
        <v>506181.43</v>
      </c>
      <c r="R31" s="29"/>
      <c r="S31" s="23"/>
      <c r="T31" s="9"/>
      <c r="U31" s="22"/>
      <c r="W31" s="25"/>
      <c r="X31" s="26"/>
      <c r="Z31" s="25"/>
      <c r="AA31" s="26"/>
      <c r="AC31" s="25"/>
      <c r="AD31" s="26"/>
      <c r="AF31" s="25"/>
      <c r="AG31" s="26"/>
      <c r="AI31" s="25"/>
      <c r="AJ31" s="26"/>
      <c r="AL31" s="25"/>
      <c r="AM31" s="26"/>
      <c r="AO31" s="25"/>
      <c r="AP31" s="26"/>
      <c r="AR31" s="25"/>
      <c r="AS31" s="26"/>
      <c r="AU31" s="25"/>
      <c r="AV31" s="26"/>
      <c r="AX31" s="25"/>
      <c r="AY31" s="26"/>
      <c r="BA31" s="25"/>
      <c r="BB31" s="26"/>
      <c r="BD31" s="25"/>
      <c r="BE31" s="26"/>
      <c r="BG31" s="25"/>
      <c r="BH31" s="26"/>
      <c r="BJ31" s="25"/>
      <c r="BK31" s="26"/>
      <c r="BM31" s="25"/>
      <c r="BN31" s="26"/>
      <c r="BP31" s="25"/>
      <c r="BQ31" s="26"/>
      <c r="BS31" s="25"/>
      <c r="BT31" s="26"/>
      <c r="BV31" s="25"/>
      <c r="BW31" s="26"/>
      <c r="BY31" s="25"/>
      <c r="BZ31" s="26"/>
      <c r="CB31" s="25"/>
      <c r="CC31" s="26"/>
      <c r="CE31" s="25"/>
      <c r="CF31" s="26"/>
      <c r="CH31" s="25"/>
      <c r="CI31" s="26"/>
      <c r="CK31" s="25"/>
      <c r="CL31" s="26"/>
      <c r="CN31" s="25"/>
      <c r="CO31" s="26"/>
      <c r="CQ31" s="25"/>
      <c r="CR31" s="26"/>
      <c r="CT31" s="25"/>
      <c r="CU31" s="26"/>
      <c r="CW31" s="25"/>
      <c r="CX31" s="26"/>
      <c r="CZ31" s="25"/>
      <c r="DA31" s="26"/>
      <c r="DC31" s="25"/>
      <c r="DD31" s="26"/>
      <c r="DF31" s="25"/>
      <c r="DG31" s="26"/>
      <c r="DI31" s="25"/>
      <c r="DJ31" s="26"/>
      <c r="DL31" s="25"/>
      <c r="DM31" s="26"/>
      <c r="DO31" s="25"/>
      <c r="DP31" s="26"/>
      <c r="DR31" s="25"/>
      <c r="DS31" s="26"/>
      <c r="DU31" s="25"/>
      <c r="DV31" s="26"/>
      <c r="DX31" s="25"/>
      <c r="DY31" s="26"/>
      <c r="EA31" s="25"/>
      <c r="EB31" s="26"/>
      <c r="ED31" s="25"/>
      <c r="EE31" s="26"/>
      <c r="EG31" s="25"/>
      <c r="EH31" s="26"/>
      <c r="EJ31" s="25"/>
      <c r="EK31" s="26"/>
      <c r="EM31" s="25"/>
      <c r="EN31" s="26"/>
      <c r="EP31" s="25"/>
      <c r="EQ31" s="26"/>
      <c r="ES31" s="25"/>
      <c r="ET31" s="26"/>
      <c r="EV31" s="25"/>
      <c r="EW31" s="26"/>
      <c r="EY31" s="25"/>
      <c r="EZ31" s="26"/>
      <c r="FB31" s="25"/>
      <c r="FC31" s="26"/>
      <c r="FE31" s="25"/>
      <c r="FF31" s="26"/>
      <c r="FH31" s="25"/>
      <c r="FI31" s="26"/>
      <c r="FK31" s="25"/>
      <c r="FL31" s="26"/>
      <c r="FN31" s="25"/>
      <c r="FO31" s="26"/>
      <c r="FQ31" s="25"/>
      <c r="FR31" s="26"/>
      <c r="FT31" s="25"/>
      <c r="FU31" s="26"/>
      <c r="FW31" s="25"/>
      <c r="FX31" s="26"/>
      <c r="FZ31" s="25"/>
      <c r="GA31" s="26"/>
      <c r="GC31" s="25"/>
      <c r="GD31" s="26"/>
      <c r="GF31" s="25"/>
      <c r="GG31" s="26"/>
      <c r="GI31" s="25"/>
      <c r="GJ31" s="26"/>
      <c r="GL31" s="25"/>
      <c r="GM31" s="26"/>
      <c r="GO31" s="25"/>
      <c r="GP31" s="26"/>
      <c r="GR31" s="25"/>
      <c r="GS31" s="26"/>
      <c r="GU31" s="25"/>
      <c r="GV31" s="26"/>
      <c r="GX31" s="25"/>
      <c r="GY31" s="26"/>
      <c r="HA31" s="25"/>
      <c r="HB31" s="26"/>
      <c r="HD31" s="25"/>
      <c r="HE31" s="26"/>
      <c r="HG31" s="25"/>
      <c r="HH31" s="26"/>
      <c r="HJ31" s="25"/>
      <c r="HK31" s="26"/>
      <c r="HM31" s="25"/>
      <c r="HN31" s="26"/>
      <c r="HP31" s="25"/>
      <c r="HQ31" s="26"/>
      <c r="HS31" s="25"/>
      <c r="HT31" s="26"/>
      <c r="HV31" s="25"/>
      <c r="HW31" s="26"/>
      <c r="HY31" s="25"/>
      <c r="HZ31" s="26"/>
      <c r="IB31" s="25"/>
      <c r="IC31" s="26"/>
      <c r="IE31" s="25"/>
      <c r="IF31" s="26"/>
      <c r="IH31" s="25"/>
      <c r="II31" s="26"/>
      <c r="IK31" s="25"/>
      <c r="IL31" s="26"/>
      <c r="IN31" s="25"/>
      <c r="IO31" s="26"/>
      <c r="IQ31" s="25"/>
      <c r="IR31" s="26"/>
      <c r="IT31" s="25"/>
      <c r="IU31" s="26"/>
    </row>
    <row r="32" spans="1:255" s="24" customFormat="1" ht="17.25" customHeight="1" x14ac:dyDescent="0.2">
      <c r="A32" s="5" t="s">
        <v>13</v>
      </c>
      <c r="B32" s="27" t="s">
        <v>66</v>
      </c>
      <c r="C32" s="50">
        <v>16600</v>
      </c>
      <c r="D32" s="49">
        <f t="shared" si="2"/>
        <v>16600</v>
      </c>
      <c r="E32" s="10">
        <v>0</v>
      </c>
      <c r="F32" s="10">
        <v>32.880000000000003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 t="shared" si="0"/>
        <v>32.880000000000003</v>
      </c>
      <c r="Q32" s="28">
        <f t="shared" si="1"/>
        <v>16567.12</v>
      </c>
      <c r="R32" s="29"/>
      <c r="S32" s="23"/>
      <c r="T32" s="9"/>
      <c r="U32" s="22"/>
      <c r="W32" s="25"/>
      <c r="X32" s="26"/>
      <c r="Z32" s="25"/>
      <c r="AA32" s="26"/>
      <c r="AC32" s="25"/>
      <c r="AD32" s="26"/>
      <c r="AF32" s="25"/>
      <c r="AG32" s="26"/>
      <c r="AI32" s="25"/>
      <c r="AJ32" s="26"/>
      <c r="AL32" s="25"/>
      <c r="AM32" s="26"/>
      <c r="AO32" s="25"/>
      <c r="AP32" s="26"/>
      <c r="AR32" s="25"/>
      <c r="AS32" s="26"/>
      <c r="AU32" s="25"/>
      <c r="AV32" s="26"/>
      <c r="AX32" s="25"/>
      <c r="AY32" s="26"/>
      <c r="BA32" s="25"/>
      <c r="BB32" s="26"/>
      <c r="BD32" s="25"/>
      <c r="BE32" s="26"/>
      <c r="BG32" s="25"/>
      <c r="BH32" s="26"/>
      <c r="BJ32" s="25"/>
      <c r="BK32" s="26"/>
      <c r="BM32" s="25"/>
      <c r="BN32" s="26"/>
      <c r="BP32" s="25"/>
      <c r="BQ32" s="26"/>
      <c r="BS32" s="25"/>
      <c r="BT32" s="26"/>
      <c r="BV32" s="25"/>
      <c r="BW32" s="26"/>
      <c r="BY32" s="25"/>
      <c r="BZ32" s="26"/>
      <c r="CB32" s="25"/>
      <c r="CC32" s="26"/>
      <c r="CE32" s="25"/>
      <c r="CF32" s="26"/>
      <c r="CH32" s="25"/>
      <c r="CI32" s="26"/>
      <c r="CK32" s="25"/>
      <c r="CL32" s="26"/>
      <c r="CN32" s="25"/>
      <c r="CO32" s="26"/>
      <c r="CQ32" s="25"/>
      <c r="CR32" s="26"/>
      <c r="CT32" s="25"/>
      <c r="CU32" s="26"/>
      <c r="CW32" s="25"/>
      <c r="CX32" s="26"/>
      <c r="CZ32" s="25"/>
      <c r="DA32" s="26"/>
      <c r="DC32" s="25"/>
      <c r="DD32" s="26"/>
      <c r="DF32" s="25"/>
      <c r="DG32" s="26"/>
      <c r="DI32" s="25"/>
      <c r="DJ32" s="26"/>
      <c r="DL32" s="25"/>
      <c r="DM32" s="26"/>
      <c r="DO32" s="25"/>
      <c r="DP32" s="26"/>
      <c r="DR32" s="25"/>
      <c r="DS32" s="26"/>
      <c r="DU32" s="25"/>
      <c r="DV32" s="26"/>
      <c r="DX32" s="25"/>
      <c r="DY32" s="26"/>
      <c r="EA32" s="25"/>
      <c r="EB32" s="26"/>
      <c r="ED32" s="25"/>
      <c r="EE32" s="26"/>
      <c r="EG32" s="25"/>
      <c r="EH32" s="26"/>
      <c r="EJ32" s="25"/>
      <c r="EK32" s="26"/>
      <c r="EM32" s="25"/>
      <c r="EN32" s="26"/>
      <c r="EP32" s="25"/>
      <c r="EQ32" s="26"/>
      <c r="ES32" s="25"/>
      <c r="ET32" s="26"/>
      <c r="EV32" s="25"/>
      <c r="EW32" s="26"/>
      <c r="EY32" s="25"/>
      <c r="EZ32" s="26"/>
      <c r="FB32" s="25"/>
      <c r="FC32" s="26"/>
      <c r="FE32" s="25"/>
      <c r="FF32" s="26"/>
      <c r="FH32" s="25"/>
      <c r="FI32" s="26"/>
      <c r="FK32" s="25"/>
      <c r="FL32" s="26"/>
      <c r="FN32" s="25"/>
      <c r="FO32" s="26"/>
      <c r="FQ32" s="25"/>
      <c r="FR32" s="26"/>
      <c r="FT32" s="25"/>
      <c r="FU32" s="26"/>
      <c r="FW32" s="25"/>
      <c r="FX32" s="26"/>
      <c r="FZ32" s="25"/>
      <c r="GA32" s="26"/>
      <c r="GC32" s="25"/>
      <c r="GD32" s="26"/>
      <c r="GF32" s="25"/>
      <c r="GG32" s="26"/>
      <c r="GI32" s="25"/>
      <c r="GJ32" s="26"/>
      <c r="GL32" s="25"/>
      <c r="GM32" s="26"/>
      <c r="GO32" s="25"/>
      <c r="GP32" s="26"/>
      <c r="GR32" s="25"/>
      <c r="GS32" s="26"/>
      <c r="GU32" s="25"/>
      <c r="GV32" s="26"/>
      <c r="GX32" s="25"/>
      <c r="GY32" s="26"/>
      <c r="HA32" s="25"/>
      <c r="HB32" s="26"/>
      <c r="HD32" s="25"/>
      <c r="HE32" s="26"/>
      <c r="HG32" s="25"/>
      <c r="HH32" s="26"/>
      <c r="HJ32" s="25"/>
      <c r="HK32" s="26"/>
      <c r="HM32" s="25"/>
      <c r="HN32" s="26"/>
      <c r="HP32" s="25"/>
      <c r="HQ32" s="26"/>
      <c r="HS32" s="25"/>
      <c r="HT32" s="26"/>
      <c r="HV32" s="25"/>
      <c r="HW32" s="26"/>
      <c r="HY32" s="25"/>
      <c r="HZ32" s="26"/>
      <c r="IB32" s="25"/>
      <c r="IC32" s="26"/>
      <c r="IE32" s="25"/>
      <c r="IF32" s="26"/>
      <c r="IH32" s="25"/>
      <c r="II32" s="26"/>
      <c r="IK32" s="25"/>
      <c r="IL32" s="26"/>
      <c r="IN32" s="25"/>
      <c r="IO32" s="26"/>
      <c r="IQ32" s="25"/>
      <c r="IR32" s="26"/>
      <c r="IT32" s="25"/>
      <c r="IU32" s="26"/>
    </row>
    <row r="33" spans="1:21" s="24" customFormat="1" ht="17.25" customHeight="1" x14ac:dyDescent="0.2">
      <c r="A33" s="31"/>
      <c r="B33" s="3" t="s">
        <v>164</v>
      </c>
      <c r="C33" s="32">
        <f>SUM(C17:C32)</f>
        <v>8518979</v>
      </c>
      <c r="D33" s="32">
        <f>SUM(D17:D32)</f>
        <v>8518979</v>
      </c>
      <c r="E33" s="32">
        <f>SUM(E17:E32)</f>
        <v>568333.21</v>
      </c>
      <c r="F33" s="32">
        <f>SUM(F17:F32)</f>
        <v>591373.07999999996</v>
      </c>
      <c r="G33" s="32">
        <f t="shared" ref="G33:O33" si="3">SUM(G17:G32)</f>
        <v>586946.94000000006</v>
      </c>
      <c r="H33" s="32">
        <f t="shared" si="3"/>
        <v>577540.4</v>
      </c>
      <c r="I33" s="32">
        <f t="shared" si="3"/>
        <v>0</v>
      </c>
      <c r="J33" s="32">
        <f t="shared" si="3"/>
        <v>0</v>
      </c>
      <c r="K33" s="32">
        <f t="shared" si="3"/>
        <v>0</v>
      </c>
      <c r="L33" s="32">
        <f>SUM(L17:L32)</f>
        <v>0</v>
      </c>
      <c r="M33" s="32">
        <f>SUM(M17:M32)</f>
        <v>0</v>
      </c>
      <c r="N33" s="32">
        <f t="shared" si="3"/>
        <v>0</v>
      </c>
      <c r="O33" s="32">
        <f t="shared" si="3"/>
        <v>0</v>
      </c>
      <c r="P33" s="32">
        <f t="shared" si="0"/>
        <v>2324193.63</v>
      </c>
      <c r="Q33" s="33">
        <f>SUM(Q17:Q32)</f>
        <v>6194785.3699999992</v>
      </c>
      <c r="R33" s="29"/>
      <c r="S33" s="23"/>
      <c r="T33" s="23"/>
      <c r="U33" s="23"/>
    </row>
    <row r="34" spans="1:21" s="24" customFormat="1" ht="17.25" customHeight="1" x14ac:dyDescent="0.2">
      <c r="A34" s="5" t="s">
        <v>14</v>
      </c>
      <c r="B34" s="27" t="s">
        <v>67</v>
      </c>
      <c r="C34" s="49">
        <v>550000</v>
      </c>
      <c r="D34" s="49">
        <f>+C34</f>
        <v>550000</v>
      </c>
      <c r="E34" s="10">
        <v>28499.99</v>
      </c>
      <c r="F34" s="10">
        <v>34435.449999999997</v>
      </c>
      <c r="G34" s="10">
        <v>29030.33</v>
      </c>
      <c r="H34" s="10">
        <v>33920.980000000003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 t="shared" si="0"/>
        <v>125886.75</v>
      </c>
      <c r="Q34" s="28">
        <f t="shared" ref="Q34:Q63" si="4">+D34-P34</f>
        <v>424113.25</v>
      </c>
      <c r="R34" s="29"/>
      <c r="S34" s="23"/>
      <c r="T34" s="23"/>
      <c r="U34" s="23"/>
    </row>
    <row r="35" spans="1:21" s="24" customFormat="1" ht="17.25" customHeight="1" x14ac:dyDescent="0.2">
      <c r="A35" s="5">
        <v>112</v>
      </c>
      <c r="B35" s="27" t="s">
        <v>138</v>
      </c>
      <c r="C35" s="49">
        <v>15000</v>
      </c>
      <c r="D35" s="49">
        <f t="shared" ref="D35:D63" si="5">+C35</f>
        <v>15000</v>
      </c>
      <c r="E35" s="10">
        <v>0</v>
      </c>
      <c r="F35" s="10">
        <v>39.200000000000003</v>
      </c>
      <c r="G35" s="10">
        <v>3622</v>
      </c>
      <c r="H35" s="10">
        <v>174.17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f t="shared" si="0"/>
        <v>3835.37</v>
      </c>
      <c r="Q35" s="28">
        <f t="shared" si="4"/>
        <v>11164.630000000001</v>
      </c>
      <c r="R35" s="29"/>
      <c r="S35" s="23"/>
      <c r="T35" s="23"/>
      <c r="U35" s="23"/>
    </row>
    <row r="36" spans="1:21" s="24" customFormat="1" ht="17.25" customHeight="1" x14ac:dyDescent="0.2">
      <c r="A36" s="5" t="s">
        <v>15</v>
      </c>
      <c r="B36" s="27" t="s">
        <v>68</v>
      </c>
      <c r="C36" s="49">
        <v>210000</v>
      </c>
      <c r="D36" s="49">
        <f t="shared" si="5"/>
        <v>210000</v>
      </c>
      <c r="E36" s="10">
        <v>2260.3200000000002</v>
      </c>
      <c r="F36" s="10">
        <v>18024.12</v>
      </c>
      <c r="G36" s="10">
        <v>14644.37</v>
      </c>
      <c r="H36" s="10">
        <v>12278.92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0"/>
        <v>47207.729999999996</v>
      </c>
      <c r="Q36" s="28">
        <f t="shared" si="4"/>
        <v>162792.27000000002</v>
      </c>
      <c r="R36" s="29"/>
      <c r="S36" s="23"/>
      <c r="T36" s="23"/>
      <c r="U36" s="23"/>
    </row>
    <row r="37" spans="1:21" s="24" customFormat="1" ht="17.25" customHeight="1" x14ac:dyDescent="0.2">
      <c r="A37" s="5" t="s">
        <v>16</v>
      </c>
      <c r="B37" s="27" t="s">
        <v>69</v>
      </c>
      <c r="C37" s="49">
        <v>5000</v>
      </c>
      <c r="D37" s="49">
        <f t="shared" si="5"/>
        <v>5000</v>
      </c>
      <c r="E37" s="10">
        <v>0</v>
      </c>
      <c r="F37" s="10">
        <v>110</v>
      </c>
      <c r="G37" s="10">
        <v>180</v>
      </c>
      <c r="H37" s="10">
        <v>107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f t="shared" si="0"/>
        <v>397</v>
      </c>
      <c r="Q37" s="28">
        <f t="shared" si="4"/>
        <v>4603</v>
      </c>
      <c r="R37" s="29"/>
      <c r="S37" s="23"/>
      <c r="T37" s="23"/>
      <c r="U37" s="23"/>
    </row>
    <row r="38" spans="1:21" s="24" customFormat="1" ht="17.25" customHeight="1" x14ac:dyDescent="0.2">
      <c r="A38" s="5">
        <v>115</v>
      </c>
      <c r="B38" s="27" t="s">
        <v>154</v>
      </c>
      <c r="C38" s="49">
        <v>5000</v>
      </c>
      <c r="D38" s="49">
        <v>15000</v>
      </c>
      <c r="E38" s="10">
        <v>0</v>
      </c>
      <c r="F38" s="10">
        <v>40</v>
      </c>
      <c r="G38" s="10">
        <v>3195</v>
      </c>
      <c r="H38" s="10">
        <v>37.86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f t="shared" si="0"/>
        <v>3272.86</v>
      </c>
      <c r="Q38" s="28">
        <f t="shared" si="4"/>
        <v>11727.14</v>
      </c>
      <c r="R38" s="29"/>
      <c r="S38" s="23"/>
      <c r="T38" s="9"/>
      <c r="U38" s="23"/>
    </row>
    <row r="39" spans="1:21" s="24" customFormat="1" ht="17.25" customHeight="1" x14ac:dyDescent="0.2">
      <c r="A39" s="5" t="s">
        <v>17</v>
      </c>
      <c r="B39" s="27" t="s">
        <v>70</v>
      </c>
      <c r="C39" s="49">
        <v>50000</v>
      </c>
      <c r="D39" s="49">
        <f t="shared" si="5"/>
        <v>50000</v>
      </c>
      <c r="E39" s="10">
        <v>0</v>
      </c>
      <c r="F39" s="10">
        <v>0</v>
      </c>
      <c r="G39" s="10">
        <v>0</v>
      </c>
      <c r="H39" s="10">
        <v>22552.2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f t="shared" si="0"/>
        <v>22552.2</v>
      </c>
      <c r="Q39" s="28">
        <f t="shared" si="4"/>
        <v>27447.8</v>
      </c>
      <c r="R39" s="29"/>
      <c r="S39" s="23"/>
      <c r="T39" s="23"/>
      <c r="U39" s="23"/>
    </row>
    <row r="40" spans="1:21" s="24" customFormat="1" ht="17.25" customHeight="1" x14ac:dyDescent="0.2">
      <c r="A40" s="5" t="s">
        <v>18</v>
      </c>
      <c r="B40" s="27" t="s">
        <v>71</v>
      </c>
      <c r="C40" s="49">
        <v>25000</v>
      </c>
      <c r="D40" s="49">
        <f t="shared" si="5"/>
        <v>25000</v>
      </c>
      <c r="E40" s="10">
        <v>0</v>
      </c>
      <c r="F40" s="10">
        <v>350.7</v>
      </c>
      <c r="G40" s="10">
        <v>14360.6</v>
      </c>
      <c r="H40" s="10">
        <v>219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f t="shared" si="0"/>
        <v>14930.300000000001</v>
      </c>
      <c r="Q40" s="28">
        <f t="shared" si="4"/>
        <v>10069.699999999999</v>
      </c>
      <c r="R40" s="29"/>
      <c r="S40" s="23"/>
      <c r="T40" s="9"/>
      <c r="U40" s="23"/>
    </row>
    <row r="41" spans="1:21" s="24" customFormat="1" ht="17.25" customHeight="1" x14ac:dyDescent="0.2">
      <c r="A41" s="5" t="s">
        <v>19</v>
      </c>
      <c r="B41" s="27" t="s">
        <v>72</v>
      </c>
      <c r="C41" s="10">
        <v>210000</v>
      </c>
      <c r="D41" s="49">
        <f t="shared" si="5"/>
        <v>210000</v>
      </c>
      <c r="E41" s="10">
        <v>0</v>
      </c>
      <c r="F41" s="10">
        <v>10932.94</v>
      </c>
      <c r="G41" s="10">
        <v>17169.75</v>
      </c>
      <c r="H41" s="10">
        <v>26358.39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 t="shared" si="0"/>
        <v>54461.08</v>
      </c>
      <c r="Q41" s="28">
        <f t="shared" si="4"/>
        <v>155538.91999999998</v>
      </c>
      <c r="R41" s="29"/>
      <c r="S41" s="23"/>
      <c r="T41" s="23"/>
      <c r="U41" s="23"/>
    </row>
    <row r="42" spans="1:21" s="24" customFormat="1" ht="17.25" customHeight="1" x14ac:dyDescent="0.2">
      <c r="A42" s="5">
        <v>134</v>
      </c>
      <c r="B42" s="27" t="s">
        <v>170</v>
      </c>
      <c r="C42" s="10">
        <v>15000</v>
      </c>
      <c r="D42" s="49">
        <f t="shared" si="5"/>
        <v>15000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f t="shared" si="0"/>
        <v>0</v>
      </c>
      <c r="Q42" s="28">
        <f t="shared" si="4"/>
        <v>15000</v>
      </c>
      <c r="R42" s="29"/>
      <c r="S42" s="23"/>
      <c r="T42" s="23"/>
      <c r="U42" s="23"/>
    </row>
    <row r="43" spans="1:21" s="24" customFormat="1" ht="17.25" customHeight="1" x14ac:dyDescent="0.2">
      <c r="A43" s="5" t="s">
        <v>20</v>
      </c>
      <c r="B43" s="27" t="s">
        <v>73</v>
      </c>
      <c r="C43" s="10">
        <v>10000</v>
      </c>
      <c r="D43" s="49">
        <f t="shared" si="5"/>
        <v>10000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f t="shared" si="0"/>
        <v>0</v>
      </c>
      <c r="Q43" s="28">
        <f t="shared" si="4"/>
        <v>10000</v>
      </c>
      <c r="R43" s="29"/>
      <c r="S43" s="23"/>
      <c r="T43" s="23"/>
      <c r="U43" s="23"/>
    </row>
    <row r="44" spans="1:21" s="24" customFormat="1" ht="17.25" customHeight="1" x14ac:dyDescent="0.2">
      <c r="A44" s="5" t="s">
        <v>21</v>
      </c>
      <c r="B44" s="27" t="s">
        <v>74</v>
      </c>
      <c r="C44" s="10">
        <v>785000</v>
      </c>
      <c r="D44" s="49">
        <f t="shared" si="5"/>
        <v>785000</v>
      </c>
      <c r="E44" s="10">
        <v>0</v>
      </c>
      <c r="F44" s="10">
        <v>49</v>
      </c>
      <c r="G44" s="10">
        <v>50</v>
      </c>
      <c r="H44" s="10">
        <v>45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f t="shared" si="0"/>
        <v>144</v>
      </c>
      <c r="Q44" s="28">
        <f t="shared" si="4"/>
        <v>784856</v>
      </c>
      <c r="R44" s="29"/>
      <c r="S44" s="23"/>
      <c r="T44" s="23"/>
      <c r="U44" s="23"/>
    </row>
    <row r="45" spans="1:21" s="24" customFormat="1" ht="17.25" customHeight="1" x14ac:dyDescent="0.2">
      <c r="A45" s="5" t="s">
        <v>22</v>
      </c>
      <c r="B45" s="27" t="s">
        <v>75</v>
      </c>
      <c r="C45" s="10">
        <v>430000</v>
      </c>
      <c r="D45" s="49">
        <v>325000</v>
      </c>
      <c r="E45" s="10">
        <v>0</v>
      </c>
      <c r="F45" s="10">
        <v>2122.1</v>
      </c>
      <c r="G45" s="10">
        <v>1577.32</v>
      </c>
      <c r="H45" s="10">
        <v>582.86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0"/>
        <v>4282.28</v>
      </c>
      <c r="Q45" s="28">
        <f t="shared" si="4"/>
        <v>320717.71999999997</v>
      </c>
      <c r="R45" s="29"/>
      <c r="S45" s="23"/>
      <c r="T45" s="23"/>
      <c r="U45" s="23"/>
    </row>
    <row r="46" spans="1:21" s="24" customFormat="1" ht="17.25" customHeight="1" x14ac:dyDescent="0.2">
      <c r="A46" s="5" t="s">
        <v>76</v>
      </c>
      <c r="B46" s="27" t="s">
        <v>77</v>
      </c>
      <c r="C46" s="10">
        <v>60000</v>
      </c>
      <c r="D46" s="49">
        <v>115000</v>
      </c>
      <c r="E46" s="10">
        <v>0</v>
      </c>
      <c r="F46" s="10">
        <v>0</v>
      </c>
      <c r="G46" s="10">
        <v>0</v>
      </c>
      <c r="H46" s="10">
        <v>10438.4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 t="shared" si="0"/>
        <v>10438.4</v>
      </c>
      <c r="Q46" s="28">
        <f t="shared" si="4"/>
        <v>104561.60000000001</v>
      </c>
      <c r="R46" s="29"/>
      <c r="S46" s="23"/>
      <c r="T46" s="23"/>
      <c r="U46" s="23"/>
    </row>
    <row r="47" spans="1:21" s="24" customFormat="1" ht="17.25" customHeight="1" x14ac:dyDescent="0.2">
      <c r="A47" s="5" t="s">
        <v>78</v>
      </c>
      <c r="B47" s="27" t="s">
        <v>174</v>
      </c>
      <c r="C47" s="10">
        <v>10000</v>
      </c>
      <c r="D47" s="49">
        <f t="shared" si="5"/>
        <v>10000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f t="shared" si="0"/>
        <v>0</v>
      </c>
      <c r="Q47" s="28">
        <f t="shared" si="4"/>
        <v>10000</v>
      </c>
      <c r="R47" s="29"/>
      <c r="S47" s="23"/>
      <c r="T47" s="23"/>
      <c r="U47" s="23"/>
    </row>
    <row r="48" spans="1:21" s="24" customFormat="1" ht="17.25" customHeight="1" x14ac:dyDescent="0.2">
      <c r="A48" s="5" t="s">
        <v>23</v>
      </c>
      <c r="B48" s="27" t="s">
        <v>175</v>
      </c>
      <c r="C48" s="10">
        <v>200000</v>
      </c>
      <c r="D48" s="49">
        <f t="shared" si="5"/>
        <v>200000</v>
      </c>
      <c r="E48" s="10">
        <v>0</v>
      </c>
      <c r="F48" s="10">
        <v>24135</v>
      </c>
      <c r="G48" s="10">
        <v>19535</v>
      </c>
      <c r="H48" s="10">
        <v>6805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f t="shared" si="0"/>
        <v>50475</v>
      </c>
      <c r="Q48" s="28">
        <f t="shared" si="4"/>
        <v>149525</v>
      </c>
      <c r="R48" s="29"/>
      <c r="S48" s="23"/>
      <c r="T48" s="23"/>
      <c r="U48" s="23"/>
    </row>
    <row r="49" spans="1:21" s="24" customFormat="1" ht="17.25" customHeight="1" x14ac:dyDescent="0.2">
      <c r="A49" s="5">
        <v>168</v>
      </c>
      <c r="B49" s="27" t="s">
        <v>180</v>
      </c>
      <c r="C49" s="10">
        <v>25000</v>
      </c>
      <c r="D49" s="49">
        <f t="shared" si="5"/>
        <v>25000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f t="shared" ref="P49:P80" si="6">SUM(E49:O49)</f>
        <v>0</v>
      </c>
      <c r="Q49" s="28">
        <f t="shared" si="4"/>
        <v>25000</v>
      </c>
      <c r="R49" s="29"/>
      <c r="S49" s="23"/>
      <c r="T49" s="23"/>
      <c r="U49" s="23"/>
    </row>
    <row r="50" spans="1:21" s="24" customFormat="1" ht="17.25" customHeight="1" x14ac:dyDescent="0.2">
      <c r="A50" s="5" t="s">
        <v>24</v>
      </c>
      <c r="B50" s="27" t="s">
        <v>176</v>
      </c>
      <c r="C50" s="10">
        <v>80000</v>
      </c>
      <c r="D50" s="49">
        <f t="shared" si="5"/>
        <v>80000</v>
      </c>
      <c r="E50" s="10">
        <v>0</v>
      </c>
      <c r="F50" s="10">
        <v>1850</v>
      </c>
      <c r="G50" s="10">
        <v>34939.760000000002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f t="shared" si="6"/>
        <v>36789.760000000002</v>
      </c>
      <c r="Q50" s="28">
        <f t="shared" si="4"/>
        <v>43210.239999999998</v>
      </c>
      <c r="R50" s="29"/>
      <c r="S50" s="23"/>
      <c r="T50" s="23"/>
      <c r="U50" s="23"/>
    </row>
    <row r="51" spans="1:21" s="24" customFormat="1" ht="17.25" customHeight="1" x14ac:dyDescent="0.2">
      <c r="A51" s="5">
        <v>171</v>
      </c>
      <c r="B51" s="27" t="s">
        <v>181</v>
      </c>
      <c r="C51" s="10">
        <v>539130</v>
      </c>
      <c r="D51" s="49">
        <f t="shared" si="5"/>
        <v>539130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f t="shared" si="6"/>
        <v>0</v>
      </c>
      <c r="Q51" s="28">
        <f t="shared" si="4"/>
        <v>539130</v>
      </c>
      <c r="R51" s="29"/>
      <c r="S51" s="23"/>
      <c r="T51" s="23"/>
      <c r="U51" s="23"/>
    </row>
    <row r="52" spans="1:21" s="24" customFormat="1" ht="17.25" customHeight="1" x14ac:dyDescent="0.2">
      <c r="A52" s="5" t="s">
        <v>48</v>
      </c>
      <c r="B52" s="27" t="s">
        <v>177</v>
      </c>
      <c r="C52" s="10">
        <v>100000</v>
      </c>
      <c r="D52" s="49">
        <v>200000</v>
      </c>
      <c r="E52" s="10">
        <v>0</v>
      </c>
      <c r="F52" s="10">
        <v>0</v>
      </c>
      <c r="G52" s="10">
        <v>0</v>
      </c>
      <c r="H52" s="10">
        <v>500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 t="shared" si="6"/>
        <v>500</v>
      </c>
      <c r="Q52" s="28">
        <f t="shared" si="4"/>
        <v>199500</v>
      </c>
      <c r="R52" s="29"/>
      <c r="S52" s="23"/>
      <c r="T52" s="23"/>
      <c r="U52" s="23"/>
    </row>
    <row r="53" spans="1:21" s="24" customFormat="1" ht="17.25" customHeight="1" x14ac:dyDescent="0.2">
      <c r="A53" s="5" t="s">
        <v>25</v>
      </c>
      <c r="B53" s="27" t="s">
        <v>79</v>
      </c>
      <c r="C53" s="10">
        <v>50000</v>
      </c>
      <c r="D53" s="49">
        <v>60000</v>
      </c>
      <c r="E53" s="10">
        <v>0</v>
      </c>
      <c r="F53" s="10">
        <v>0</v>
      </c>
      <c r="G53" s="10">
        <v>0</v>
      </c>
      <c r="H53" s="10">
        <v>17000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f t="shared" si="6"/>
        <v>17000</v>
      </c>
      <c r="Q53" s="28">
        <f t="shared" si="4"/>
        <v>43000</v>
      </c>
      <c r="R53" s="29"/>
      <c r="S53" s="23"/>
      <c r="T53" s="23"/>
      <c r="U53" s="23"/>
    </row>
    <row r="54" spans="1:21" s="24" customFormat="1" ht="17.25" customHeight="1" x14ac:dyDescent="0.2">
      <c r="A54" s="5">
        <v>185</v>
      </c>
      <c r="B54" s="27" t="s">
        <v>143</v>
      </c>
      <c r="C54" s="10">
        <v>15000</v>
      </c>
      <c r="D54" s="49">
        <f t="shared" si="5"/>
        <v>15000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f t="shared" si="6"/>
        <v>0</v>
      </c>
      <c r="Q54" s="28">
        <f t="shared" si="4"/>
        <v>15000</v>
      </c>
      <c r="R54" s="29"/>
      <c r="S54" s="23"/>
      <c r="T54" s="23"/>
      <c r="U54" s="23"/>
    </row>
    <row r="55" spans="1:21" s="24" customFormat="1" ht="17.25" customHeight="1" x14ac:dyDescent="0.2">
      <c r="A55" s="5">
        <v>186</v>
      </c>
      <c r="B55" s="27" t="s">
        <v>156</v>
      </c>
      <c r="C55" s="10">
        <v>20000</v>
      </c>
      <c r="D55" s="49">
        <v>50000</v>
      </c>
      <c r="E55" s="10">
        <v>0</v>
      </c>
      <c r="F55" s="10">
        <v>0</v>
      </c>
      <c r="G55" s="10">
        <v>0</v>
      </c>
      <c r="H55" s="10">
        <v>2923.2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6"/>
        <v>2923.2</v>
      </c>
      <c r="Q55" s="28">
        <f t="shared" si="4"/>
        <v>47076.800000000003</v>
      </c>
      <c r="R55" s="29"/>
      <c r="S55" s="23"/>
      <c r="T55" s="23"/>
      <c r="U55" s="23"/>
    </row>
    <row r="56" spans="1:21" s="24" customFormat="1" ht="17.25" customHeight="1" x14ac:dyDescent="0.2">
      <c r="A56" s="5">
        <v>188</v>
      </c>
      <c r="B56" s="27" t="s">
        <v>192</v>
      </c>
      <c r="C56" s="10">
        <v>0</v>
      </c>
      <c r="D56" s="49">
        <v>80000</v>
      </c>
      <c r="E56" s="10">
        <v>0</v>
      </c>
      <c r="F56" s="10">
        <v>0</v>
      </c>
      <c r="G56" s="10">
        <v>0</v>
      </c>
      <c r="H56" s="10">
        <v>0</v>
      </c>
      <c r="I56" s="10"/>
      <c r="J56" s="10"/>
      <c r="K56" s="10"/>
      <c r="L56" s="10"/>
      <c r="M56" s="10"/>
      <c r="N56" s="10"/>
      <c r="O56" s="10"/>
      <c r="P56" s="10">
        <f t="shared" si="6"/>
        <v>0</v>
      </c>
      <c r="Q56" s="28">
        <f t="shared" si="4"/>
        <v>80000</v>
      </c>
      <c r="R56" s="29"/>
      <c r="S56" s="23"/>
      <c r="T56" s="23"/>
      <c r="U56" s="23"/>
    </row>
    <row r="57" spans="1:21" s="24" customFormat="1" ht="17.25" customHeight="1" x14ac:dyDescent="0.2">
      <c r="A57" s="5">
        <v>189</v>
      </c>
      <c r="B57" s="27" t="s">
        <v>193</v>
      </c>
      <c r="C57" s="10">
        <v>0</v>
      </c>
      <c r="D57" s="49">
        <v>20000</v>
      </c>
      <c r="E57" s="10">
        <v>0</v>
      </c>
      <c r="F57" s="10">
        <v>0</v>
      </c>
      <c r="G57" s="10">
        <v>0</v>
      </c>
      <c r="H57" s="10">
        <v>0</v>
      </c>
      <c r="I57" s="10"/>
      <c r="J57" s="10"/>
      <c r="K57" s="10"/>
      <c r="L57" s="10"/>
      <c r="M57" s="10"/>
      <c r="N57" s="10"/>
      <c r="O57" s="10"/>
      <c r="P57" s="10">
        <f t="shared" si="6"/>
        <v>0</v>
      </c>
      <c r="Q57" s="28">
        <f t="shared" si="4"/>
        <v>20000</v>
      </c>
      <c r="R57" s="29"/>
      <c r="S57" s="23"/>
      <c r="T57" s="23"/>
      <c r="U57" s="23"/>
    </row>
    <row r="58" spans="1:21" s="24" customFormat="1" ht="17.25" customHeight="1" x14ac:dyDescent="0.2">
      <c r="A58" s="5" t="s">
        <v>26</v>
      </c>
      <c r="B58" s="27" t="s">
        <v>80</v>
      </c>
      <c r="C58" s="10">
        <v>250000</v>
      </c>
      <c r="D58" s="49">
        <v>150000</v>
      </c>
      <c r="E58" s="10">
        <v>0</v>
      </c>
      <c r="F58" s="10">
        <v>116837.65</v>
      </c>
      <c r="G58" s="10">
        <v>9567.25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6"/>
        <v>126404.9</v>
      </c>
      <c r="Q58" s="28">
        <f t="shared" si="4"/>
        <v>23595.100000000006</v>
      </c>
      <c r="R58" s="29"/>
      <c r="S58" s="23"/>
      <c r="T58" s="23"/>
      <c r="U58" s="23"/>
    </row>
    <row r="59" spans="1:21" s="24" customFormat="1" ht="17.25" customHeight="1" x14ac:dyDescent="0.2">
      <c r="A59" s="5" t="s">
        <v>81</v>
      </c>
      <c r="B59" s="27" t="s">
        <v>82</v>
      </c>
      <c r="C59" s="10">
        <v>5000</v>
      </c>
      <c r="D59" s="49">
        <f t="shared" si="5"/>
        <v>5000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6"/>
        <v>0</v>
      </c>
      <c r="Q59" s="28">
        <f t="shared" si="4"/>
        <v>5000</v>
      </c>
      <c r="R59" s="29"/>
      <c r="S59" s="23"/>
      <c r="T59" s="23"/>
      <c r="U59" s="23"/>
    </row>
    <row r="60" spans="1:21" s="24" customFormat="1" ht="17.25" customHeight="1" x14ac:dyDescent="0.2">
      <c r="A60" s="5" t="s">
        <v>27</v>
      </c>
      <c r="B60" s="27" t="s">
        <v>83</v>
      </c>
      <c r="C60" s="10">
        <v>25000</v>
      </c>
      <c r="D60" s="49">
        <v>35000</v>
      </c>
      <c r="E60" s="10">
        <v>0</v>
      </c>
      <c r="F60" s="10">
        <v>185</v>
      </c>
      <c r="G60" s="10">
        <v>14959.28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6"/>
        <v>15144.28</v>
      </c>
      <c r="Q60" s="28">
        <f t="shared" si="4"/>
        <v>19855.72</v>
      </c>
      <c r="R60" s="29"/>
      <c r="S60" s="23"/>
      <c r="T60" s="23"/>
      <c r="U60" s="23"/>
    </row>
    <row r="61" spans="1:21" s="24" customFormat="1" ht="17.25" customHeight="1" x14ac:dyDescent="0.2">
      <c r="A61" s="5" t="s">
        <v>84</v>
      </c>
      <c r="B61" s="27" t="s">
        <v>85</v>
      </c>
      <c r="C61" s="10">
        <v>15000</v>
      </c>
      <c r="D61" s="49">
        <f t="shared" si="5"/>
        <v>15000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6"/>
        <v>0</v>
      </c>
      <c r="Q61" s="28">
        <f t="shared" si="4"/>
        <v>15000</v>
      </c>
      <c r="R61" s="29"/>
      <c r="S61" s="23"/>
      <c r="T61" s="23"/>
      <c r="U61" s="23"/>
    </row>
    <row r="62" spans="1:21" s="24" customFormat="1" ht="17.25" customHeight="1" x14ac:dyDescent="0.2">
      <c r="A62" s="5">
        <v>197</v>
      </c>
      <c r="B62" s="27" t="s">
        <v>139</v>
      </c>
      <c r="C62" s="10">
        <v>850000</v>
      </c>
      <c r="D62" s="49">
        <f t="shared" si="5"/>
        <v>850000</v>
      </c>
      <c r="E62" s="10">
        <v>0</v>
      </c>
      <c r="F62" s="10">
        <v>139200</v>
      </c>
      <c r="G62" s="10">
        <v>69600</v>
      </c>
      <c r="H62" s="10">
        <v>69600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6"/>
        <v>278400</v>
      </c>
      <c r="Q62" s="28">
        <f t="shared" si="4"/>
        <v>571600</v>
      </c>
      <c r="R62" s="29"/>
      <c r="S62" s="23"/>
      <c r="T62" s="23"/>
      <c r="U62" s="23"/>
    </row>
    <row r="63" spans="1:21" s="24" customFormat="1" ht="17.25" customHeight="1" x14ac:dyDescent="0.2">
      <c r="A63" s="5" t="s">
        <v>86</v>
      </c>
      <c r="B63" s="27" t="s">
        <v>178</v>
      </c>
      <c r="C63" s="10">
        <v>70000</v>
      </c>
      <c r="D63" s="49">
        <f t="shared" si="5"/>
        <v>70000</v>
      </c>
      <c r="E63" s="10">
        <v>0</v>
      </c>
      <c r="F63" s="10">
        <v>844.98</v>
      </c>
      <c r="G63" s="10">
        <v>401</v>
      </c>
      <c r="H63" s="10">
        <v>133.24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6"/>
        <v>1379.22</v>
      </c>
      <c r="Q63" s="28">
        <f t="shared" si="4"/>
        <v>68620.78</v>
      </c>
      <c r="R63" s="29"/>
      <c r="S63" s="23"/>
      <c r="T63" s="23"/>
      <c r="U63" s="23"/>
    </row>
    <row r="64" spans="1:21" s="24" customFormat="1" ht="17.25" customHeight="1" x14ac:dyDescent="0.2">
      <c r="A64" s="31"/>
      <c r="B64" s="3" t="s">
        <v>160</v>
      </c>
      <c r="C64" s="32">
        <f t="shared" ref="C64:O64" si="7">SUM(C34:C63)</f>
        <v>4624130</v>
      </c>
      <c r="D64" s="32">
        <f t="shared" si="7"/>
        <v>4734130</v>
      </c>
      <c r="E64" s="32">
        <f t="shared" si="7"/>
        <v>30760.31</v>
      </c>
      <c r="F64" s="32">
        <f t="shared" si="7"/>
        <v>349156.13999999996</v>
      </c>
      <c r="G64" s="32">
        <f t="shared" si="7"/>
        <v>232831.66</v>
      </c>
      <c r="H64" s="32">
        <f t="shared" si="7"/>
        <v>203676.22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  <c r="N64" s="32">
        <f t="shared" si="7"/>
        <v>0</v>
      </c>
      <c r="O64" s="32">
        <f t="shared" si="7"/>
        <v>0</v>
      </c>
      <c r="P64" s="32">
        <f t="shared" si="6"/>
        <v>816424.33</v>
      </c>
      <c r="Q64" s="33">
        <f>SUM(Q34:Q63)</f>
        <v>3917705.6700000004</v>
      </c>
      <c r="R64" s="29"/>
      <c r="S64" s="9"/>
      <c r="T64" s="9"/>
      <c r="U64" s="23"/>
    </row>
    <row r="65" spans="1:21" s="24" customFormat="1" ht="17.25" customHeight="1" x14ac:dyDescent="0.2">
      <c r="A65" s="5" t="s">
        <v>87</v>
      </c>
      <c r="B65" s="27" t="s">
        <v>88</v>
      </c>
      <c r="C65" s="10">
        <v>80000</v>
      </c>
      <c r="D65" s="10">
        <f>+C65</f>
        <v>80000</v>
      </c>
      <c r="E65" s="10">
        <v>0</v>
      </c>
      <c r="F65" s="10">
        <v>1106</v>
      </c>
      <c r="G65" s="10">
        <v>2770.15</v>
      </c>
      <c r="H65" s="10">
        <v>1633.45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f t="shared" si="6"/>
        <v>5509.6</v>
      </c>
      <c r="Q65" s="28">
        <f t="shared" ref="Q65:Q99" si="8">+D65-P65</f>
        <v>74490.399999999994</v>
      </c>
      <c r="R65" s="29"/>
      <c r="S65" s="9"/>
      <c r="T65" s="23"/>
      <c r="U65" s="23"/>
    </row>
    <row r="66" spans="1:21" s="24" customFormat="1" ht="17.25" customHeight="1" x14ac:dyDescent="0.2">
      <c r="A66" s="5" t="s">
        <v>49</v>
      </c>
      <c r="B66" s="27" t="s">
        <v>182</v>
      </c>
      <c r="C66" s="10">
        <v>15000</v>
      </c>
      <c r="D66" s="10">
        <f t="shared" ref="D66:D96" si="9">+C66</f>
        <v>15000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f t="shared" si="6"/>
        <v>0</v>
      </c>
      <c r="Q66" s="28">
        <f t="shared" si="8"/>
        <v>15000</v>
      </c>
      <c r="R66" s="29"/>
      <c r="S66" s="23"/>
      <c r="T66" s="23"/>
      <c r="U66" s="23"/>
    </row>
    <row r="67" spans="1:21" s="24" customFormat="1" ht="17.25" customHeight="1" x14ac:dyDescent="0.2">
      <c r="A67" s="5" t="s">
        <v>89</v>
      </c>
      <c r="B67" s="27" t="s">
        <v>90</v>
      </c>
      <c r="C67" s="10">
        <v>25000</v>
      </c>
      <c r="D67" s="10">
        <f t="shared" si="9"/>
        <v>25000</v>
      </c>
      <c r="E67" s="10">
        <v>0</v>
      </c>
      <c r="F67" s="10">
        <v>0</v>
      </c>
      <c r="G67" s="10">
        <v>150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f t="shared" si="6"/>
        <v>150</v>
      </c>
      <c r="Q67" s="28">
        <f t="shared" si="8"/>
        <v>24850</v>
      </c>
      <c r="R67" s="29"/>
      <c r="S67" s="23"/>
      <c r="T67" s="23"/>
      <c r="U67" s="23"/>
    </row>
    <row r="68" spans="1:21" s="24" customFormat="1" ht="17.25" customHeight="1" x14ac:dyDescent="0.2">
      <c r="A68" s="5">
        <v>224</v>
      </c>
      <c r="B68" s="27" t="s">
        <v>173</v>
      </c>
      <c r="C68" s="10">
        <v>5000</v>
      </c>
      <c r="D68" s="10">
        <f t="shared" si="9"/>
        <v>5000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f t="shared" si="6"/>
        <v>0</v>
      </c>
      <c r="Q68" s="28">
        <f t="shared" si="8"/>
        <v>5000</v>
      </c>
      <c r="R68" s="29"/>
      <c r="S68" s="23"/>
      <c r="T68" s="23"/>
      <c r="U68" s="23"/>
    </row>
    <row r="69" spans="1:21" s="24" customFormat="1" ht="17.25" customHeight="1" x14ac:dyDescent="0.2">
      <c r="A69" s="5" t="s">
        <v>91</v>
      </c>
      <c r="B69" s="27" t="s">
        <v>92</v>
      </c>
      <c r="C69" s="10">
        <v>10000</v>
      </c>
      <c r="D69" s="10">
        <f t="shared" si="9"/>
        <v>10000</v>
      </c>
      <c r="E69" s="10">
        <v>0</v>
      </c>
      <c r="F69" s="10">
        <v>0</v>
      </c>
      <c r="G69" s="10">
        <v>60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f t="shared" si="6"/>
        <v>60</v>
      </c>
      <c r="Q69" s="28">
        <f t="shared" si="8"/>
        <v>9940</v>
      </c>
      <c r="R69" s="29"/>
      <c r="S69" s="23"/>
      <c r="T69" s="23"/>
      <c r="U69" s="23"/>
    </row>
    <row r="70" spans="1:21" s="24" customFormat="1" ht="17.25" customHeight="1" x14ac:dyDescent="0.2">
      <c r="A70" s="5" t="s">
        <v>93</v>
      </c>
      <c r="B70" s="27" t="s">
        <v>94</v>
      </c>
      <c r="C70" s="10">
        <v>19800</v>
      </c>
      <c r="D70" s="10">
        <f t="shared" si="9"/>
        <v>19800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f t="shared" si="6"/>
        <v>0</v>
      </c>
      <c r="Q70" s="28">
        <f t="shared" si="8"/>
        <v>19800</v>
      </c>
      <c r="R70" s="29"/>
      <c r="S70" s="23"/>
      <c r="T70" s="23"/>
      <c r="U70" s="23"/>
    </row>
    <row r="71" spans="1:21" s="24" customFormat="1" ht="17.25" customHeight="1" x14ac:dyDescent="0.2">
      <c r="A71" s="5" t="s">
        <v>95</v>
      </c>
      <c r="B71" s="27" t="s">
        <v>96</v>
      </c>
      <c r="C71" s="10">
        <v>46000</v>
      </c>
      <c r="D71" s="10">
        <f t="shared" si="9"/>
        <v>46000</v>
      </c>
      <c r="E71" s="10">
        <v>0</v>
      </c>
      <c r="F71" s="10">
        <v>0</v>
      </c>
      <c r="G71" s="10">
        <v>442.8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f t="shared" si="6"/>
        <v>442.8</v>
      </c>
      <c r="Q71" s="28">
        <f t="shared" si="8"/>
        <v>45557.2</v>
      </c>
      <c r="R71" s="29"/>
      <c r="S71" s="23"/>
      <c r="T71" s="23"/>
      <c r="U71" s="23"/>
    </row>
    <row r="72" spans="1:21" s="24" customFormat="1" ht="17.25" customHeight="1" x14ac:dyDescent="0.2">
      <c r="A72" s="5" t="s">
        <v>97</v>
      </c>
      <c r="B72" s="27" t="s">
        <v>98</v>
      </c>
      <c r="C72" s="10">
        <v>20000</v>
      </c>
      <c r="D72" s="10">
        <f t="shared" si="9"/>
        <v>20000</v>
      </c>
      <c r="E72" s="10">
        <v>0</v>
      </c>
      <c r="F72" s="10">
        <v>37</v>
      </c>
      <c r="G72" s="10">
        <v>0</v>
      </c>
      <c r="H72" s="10">
        <v>75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f t="shared" si="6"/>
        <v>112</v>
      </c>
      <c r="Q72" s="28">
        <f t="shared" si="8"/>
        <v>19888</v>
      </c>
      <c r="R72" s="29"/>
      <c r="S72" s="23"/>
      <c r="T72" s="23"/>
      <c r="U72" s="23"/>
    </row>
    <row r="73" spans="1:21" s="24" customFormat="1" ht="17.25" customHeight="1" x14ac:dyDescent="0.2">
      <c r="A73" s="5" t="s">
        <v>28</v>
      </c>
      <c r="B73" s="27" t="s">
        <v>99</v>
      </c>
      <c r="C73" s="10">
        <v>9999</v>
      </c>
      <c r="D73" s="10">
        <f t="shared" si="9"/>
        <v>9999</v>
      </c>
      <c r="E73" s="10">
        <v>0</v>
      </c>
      <c r="F73" s="10">
        <v>0</v>
      </c>
      <c r="G73" s="10">
        <v>193.8</v>
      </c>
      <c r="H73" s="10">
        <v>1468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f t="shared" si="6"/>
        <v>1661.8</v>
      </c>
      <c r="Q73" s="28">
        <f t="shared" si="8"/>
        <v>8337.2000000000007</v>
      </c>
      <c r="R73" s="29"/>
      <c r="S73" s="23"/>
      <c r="T73" s="23"/>
      <c r="U73" s="23"/>
    </row>
    <row r="74" spans="1:21" s="24" customFormat="1" ht="17.25" customHeight="1" x14ac:dyDescent="0.2">
      <c r="A74" s="5" t="s">
        <v>100</v>
      </c>
      <c r="B74" s="27" t="s">
        <v>101</v>
      </c>
      <c r="C74" s="10">
        <v>25400</v>
      </c>
      <c r="D74" s="10">
        <f t="shared" si="9"/>
        <v>25400</v>
      </c>
      <c r="E74" s="10">
        <v>0</v>
      </c>
      <c r="F74" s="10">
        <v>0</v>
      </c>
      <c r="G74" s="10">
        <v>3506.9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f t="shared" si="6"/>
        <v>3506.9</v>
      </c>
      <c r="Q74" s="28">
        <f t="shared" si="8"/>
        <v>21893.1</v>
      </c>
      <c r="R74" s="29"/>
      <c r="S74" s="9"/>
      <c r="T74" s="23"/>
      <c r="U74" s="23"/>
    </row>
    <row r="75" spans="1:21" s="24" customFormat="1" ht="17.25" customHeight="1" x14ac:dyDescent="0.2">
      <c r="A75" s="5" t="s">
        <v>102</v>
      </c>
      <c r="B75" s="27" t="s">
        <v>103</v>
      </c>
      <c r="C75" s="10">
        <v>5000</v>
      </c>
      <c r="D75" s="10">
        <f t="shared" si="9"/>
        <v>5000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f t="shared" si="6"/>
        <v>0</v>
      </c>
      <c r="Q75" s="28">
        <f t="shared" si="8"/>
        <v>5000</v>
      </c>
      <c r="R75" s="29"/>
      <c r="S75" s="23"/>
      <c r="T75" s="23"/>
      <c r="U75" s="23"/>
    </row>
    <row r="76" spans="1:21" s="24" customFormat="1" ht="17.25" customHeight="1" x14ac:dyDescent="0.2">
      <c r="A76" s="5" t="s">
        <v>104</v>
      </c>
      <c r="B76" s="27" t="s">
        <v>105</v>
      </c>
      <c r="C76" s="10">
        <v>13000</v>
      </c>
      <c r="D76" s="10">
        <f t="shared" si="9"/>
        <v>13000</v>
      </c>
      <c r="E76" s="10">
        <v>0</v>
      </c>
      <c r="F76" s="10">
        <v>0</v>
      </c>
      <c r="G76" s="10">
        <v>0</v>
      </c>
      <c r="H76" s="10">
        <v>222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f t="shared" si="6"/>
        <v>222</v>
      </c>
      <c r="Q76" s="28">
        <f t="shared" si="8"/>
        <v>12778</v>
      </c>
      <c r="R76" s="29"/>
      <c r="S76" s="23"/>
      <c r="T76" s="23"/>
      <c r="U76" s="23"/>
    </row>
    <row r="77" spans="1:21" s="24" customFormat="1" ht="17.25" customHeight="1" x14ac:dyDescent="0.2">
      <c r="A77" s="5">
        <v>252</v>
      </c>
      <c r="B77" s="34" t="s">
        <v>157</v>
      </c>
      <c r="C77" s="10">
        <v>10000</v>
      </c>
      <c r="D77" s="10">
        <f t="shared" si="9"/>
        <v>10000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f t="shared" si="6"/>
        <v>0</v>
      </c>
      <c r="Q77" s="28">
        <f t="shared" si="8"/>
        <v>10000</v>
      </c>
      <c r="R77" s="29"/>
      <c r="S77" s="23"/>
      <c r="T77" s="23"/>
      <c r="U77" s="23"/>
    </row>
    <row r="78" spans="1:21" s="24" customFormat="1" ht="17.25" customHeight="1" x14ac:dyDescent="0.2">
      <c r="A78" s="5" t="s">
        <v>29</v>
      </c>
      <c r="B78" s="27" t="s">
        <v>106</v>
      </c>
      <c r="C78" s="10">
        <v>52000</v>
      </c>
      <c r="D78" s="10">
        <f t="shared" si="9"/>
        <v>52000</v>
      </c>
      <c r="E78" s="10">
        <v>0</v>
      </c>
      <c r="F78" s="10">
        <v>0</v>
      </c>
      <c r="G78" s="10">
        <v>8550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f t="shared" si="6"/>
        <v>8550</v>
      </c>
      <c r="Q78" s="28">
        <f t="shared" si="8"/>
        <v>43450</v>
      </c>
      <c r="R78" s="29"/>
      <c r="S78" s="9"/>
      <c r="T78" s="23"/>
      <c r="U78" s="23"/>
    </row>
    <row r="79" spans="1:21" s="24" customFormat="1" ht="17.25" customHeight="1" x14ac:dyDescent="0.2">
      <c r="A79" s="5" t="s">
        <v>107</v>
      </c>
      <c r="B79" s="27" t="s">
        <v>108</v>
      </c>
      <c r="C79" s="10">
        <v>10200</v>
      </c>
      <c r="D79" s="10">
        <f t="shared" si="9"/>
        <v>10200</v>
      </c>
      <c r="E79" s="10">
        <v>0</v>
      </c>
      <c r="F79" s="10">
        <v>0</v>
      </c>
      <c r="G79" s="10">
        <v>7.9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f t="shared" si="6"/>
        <v>7.9</v>
      </c>
      <c r="Q79" s="28">
        <f t="shared" si="8"/>
        <v>10192.1</v>
      </c>
      <c r="R79" s="29"/>
      <c r="S79" s="23"/>
      <c r="T79" s="23"/>
      <c r="U79" s="23"/>
    </row>
    <row r="80" spans="1:21" s="24" customFormat="1" ht="17.25" customHeight="1" x14ac:dyDescent="0.2">
      <c r="A80" s="5">
        <v>261</v>
      </c>
      <c r="B80" s="27" t="s">
        <v>169</v>
      </c>
      <c r="C80" s="10">
        <v>1800</v>
      </c>
      <c r="D80" s="10">
        <v>41800</v>
      </c>
      <c r="E80" s="10">
        <v>0</v>
      </c>
      <c r="F80" s="10">
        <v>0</v>
      </c>
      <c r="G80" s="10">
        <v>285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f t="shared" si="6"/>
        <v>285</v>
      </c>
      <c r="Q80" s="28">
        <f t="shared" si="8"/>
        <v>41515</v>
      </c>
      <c r="R80" s="29"/>
      <c r="S80" s="23"/>
      <c r="T80" s="23"/>
      <c r="U80" s="23"/>
    </row>
    <row r="81" spans="1:21" s="24" customFormat="1" ht="17.25" customHeight="1" x14ac:dyDescent="0.2">
      <c r="A81" s="5" t="s">
        <v>30</v>
      </c>
      <c r="B81" s="27" t="s">
        <v>109</v>
      </c>
      <c r="C81" s="10">
        <v>278800</v>
      </c>
      <c r="D81" s="10">
        <v>178800</v>
      </c>
      <c r="E81" s="10">
        <v>0</v>
      </c>
      <c r="F81" s="10">
        <v>620.5</v>
      </c>
      <c r="G81" s="10">
        <v>0</v>
      </c>
      <c r="H81" s="10">
        <v>84.99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f t="shared" ref="P81:P112" si="10">SUM(E81:O81)</f>
        <v>705.49</v>
      </c>
      <c r="Q81" s="28">
        <f t="shared" si="8"/>
        <v>178094.51</v>
      </c>
      <c r="R81" s="29"/>
      <c r="S81" s="9"/>
      <c r="T81" s="23"/>
      <c r="U81" s="23"/>
    </row>
    <row r="82" spans="1:21" s="24" customFormat="1" ht="17.25" customHeight="1" x14ac:dyDescent="0.2">
      <c r="A82" s="5" t="s">
        <v>31</v>
      </c>
      <c r="B82" s="27" t="s">
        <v>110</v>
      </c>
      <c r="C82" s="10">
        <v>219000</v>
      </c>
      <c r="D82" s="10">
        <v>119000</v>
      </c>
      <c r="E82" s="10">
        <v>0</v>
      </c>
      <c r="F82" s="10">
        <v>0</v>
      </c>
      <c r="G82" s="10">
        <v>22281</v>
      </c>
      <c r="H82" s="10">
        <v>58125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f t="shared" si="10"/>
        <v>80406</v>
      </c>
      <c r="Q82" s="28">
        <f t="shared" si="8"/>
        <v>38594</v>
      </c>
      <c r="R82" s="29"/>
      <c r="S82" s="23"/>
      <c r="T82" s="23"/>
      <c r="U82" s="23"/>
    </row>
    <row r="83" spans="1:21" s="24" customFormat="1" ht="17.25" customHeight="1" x14ac:dyDescent="0.2">
      <c r="A83" s="5" t="s">
        <v>111</v>
      </c>
      <c r="B83" s="27" t="s">
        <v>112</v>
      </c>
      <c r="C83" s="10">
        <v>15455</v>
      </c>
      <c r="D83" s="10">
        <f t="shared" si="9"/>
        <v>15455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f t="shared" si="10"/>
        <v>0</v>
      </c>
      <c r="Q83" s="28">
        <f t="shared" si="8"/>
        <v>15455</v>
      </c>
      <c r="R83" s="29"/>
      <c r="S83" s="23"/>
      <c r="T83" s="23"/>
      <c r="U83" s="23"/>
    </row>
    <row r="84" spans="1:21" s="24" customFormat="1" ht="17.25" customHeight="1" x14ac:dyDescent="0.2">
      <c r="A84" s="5" t="s">
        <v>113</v>
      </c>
      <c r="B84" s="27" t="s">
        <v>114</v>
      </c>
      <c r="C84" s="10">
        <v>42200</v>
      </c>
      <c r="D84" s="10">
        <f t="shared" si="9"/>
        <v>42200</v>
      </c>
      <c r="E84" s="10">
        <v>0</v>
      </c>
      <c r="F84" s="10">
        <v>17657</v>
      </c>
      <c r="G84" s="10">
        <v>338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f t="shared" si="10"/>
        <v>17995</v>
      </c>
      <c r="Q84" s="28">
        <f t="shared" si="8"/>
        <v>24205</v>
      </c>
      <c r="R84" s="29"/>
      <c r="S84" s="23"/>
      <c r="T84" s="23"/>
      <c r="U84" s="23"/>
    </row>
    <row r="85" spans="1:21" s="24" customFormat="1" ht="17.25" customHeight="1" x14ac:dyDescent="0.2">
      <c r="A85" s="5" t="s">
        <v>32</v>
      </c>
      <c r="B85" s="27" t="s">
        <v>115</v>
      </c>
      <c r="C85" s="10">
        <v>69500</v>
      </c>
      <c r="D85" s="10">
        <f t="shared" si="9"/>
        <v>69500</v>
      </c>
      <c r="E85" s="10">
        <v>0</v>
      </c>
      <c r="F85" s="10">
        <v>40</v>
      </c>
      <c r="G85" s="10">
        <v>2016.49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f t="shared" si="10"/>
        <v>2056.4899999999998</v>
      </c>
      <c r="Q85" s="28">
        <f t="shared" si="8"/>
        <v>67443.509999999995</v>
      </c>
      <c r="R85" s="29"/>
      <c r="S85" s="23"/>
      <c r="T85" s="23"/>
      <c r="U85" s="23"/>
    </row>
    <row r="86" spans="1:21" s="24" customFormat="1" ht="17.25" customHeight="1" x14ac:dyDescent="0.2">
      <c r="A86" s="5">
        <v>269</v>
      </c>
      <c r="B86" s="27" t="s">
        <v>140</v>
      </c>
      <c r="C86" s="10">
        <v>20000</v>
      </c>
      <c r="D86" s="10">
        <f t="shared" si="9"/>
        <v>20000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f t="shared" si="10"/>
        <v>0</v>
      </c>
      <c r="Q86" s="28">
        <f t="shared" si="8"/>
        <v>20000</v>
      </c>
      <c r="R86" s="29"/>
      <c r="S86" s="23"/>
      <c r="T86" s="23"/>
      <c r="U86" s="23"/>
    </row>
    <row r="87" spans="1:21" s="24" customFormat="1" ht="17.25" customHeight="1" x14ac:dyDescent="0.2">
      <c r="A87" s="5" t="s">
        <v>116</v>
      </c>
      <c r="B87" s="27" t="s">
        <v>117</v>
      </c>
      <c r="C87" s="10">
        <v>12000</v>
      </c>
      <c r="D87" s="10">
        <f t="shared" si="9"/>
        <v>12000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f t="shared" si="10"/>
        <v>0</v>
      </c>
      <c r="Q87" s="28">
        <f t="shared" si="8"/>
        <v>12000</v>
      </c>
      <c r="R87" s="29"/>
      <c r="S87" s="23"/>
      <c r="T87" s="23"/>
      <c r="U87" s="23"/>
    </row>
    <row r="88" spans="1:21" s="24" customFormat="1" ht="17.25" customHeight="1" x14ac:dyDescent="0.2">
      <c r="A88" s="5">
        <v>274</v>
      </c>
      <c r="B88" s="27" t="s">
        <v>148</v>
      </c>
      <c r="C88" s="10">
        <v>5000</v>
      </c>
      <c r="D88" s="10">
        <f t="shared" si="9"/>
        <v>5000</v>
      </c>
      <c r="E88" s="10">
        <v>0</v>
      </c>
      <c r="F88" s="10">
        <v>0</v>
      </c>
      <c r="G88" s="10">
        <v>365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f t="shared" si="10"/>
        <v>365</v>
      </c>
      <c r="Q88" s="28">
        <f t="shared" si="8"/>
        <v>4635</v>
      </c>
      <c r="R88" s="29"/>
      <c r="S88" s="23"/>
      <c r="T88" s="23"/>
      <c r="U88" s="23"/>
    </row>
    <row r="89" spans="1:21" s="24" customFormat="1" ht="17.25" customHeight="1" x14ac:dyDescent="0.2">
      <c r="A89" s="5" t="s">
        <v>118</v>
      </c>
      <c r="B89" s="27" t="s">
        <v>179</v>
      </c>
      <c r="C89" s="10">
        <v>15000</v>
      </c>
      <c r="D89" s="10">
        <f t="shared" si="9"/>
        <v>15000</v>
      </c>
      <c r="E89" s="10">
        <v>0</v>
      </c>
      <c r="F89" s="10">
        <v>0</v>
      </c>
      <c r="G89" s="10">
        <v>29.99</v>
      </c>
      <c r="H89" s="10">
        <v>200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f t="shared" si="10"/>
        <v>229.99</v>
      </c>
      <c r="Q89" s="28">
        <f t="shared" si="8"/>
        <v>14770.01</v>
      </c>
      <c r="R89" s="29"/>
      <c r="S89" s="23"/>
      <c r="T89" s="23"/>
      <c r="U89" s="23"/>
    </row>
    <row r="90" spans="1:21" s="24" customFormat="1" ht="17.25" customHeight="1" x14ac:dyDescent="0.2">
      <c r="A90" s="5" t="s">
        <v>119</v>
      </c>
      <c r="B90" s="27" t="s">
        <v>120</v>
      </c>
      <c r="C90" s="10">
        <v>76000</v>
      </c>
      <c r="D90" s="10">
        <f t="shared" si="9"/>
        <v>76000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f t="shared" si="10"/>
        <v>0</v>
      </c>
      <c r="Q90" s="28">
        <f t="shared" si="8"/>
        <v>76000</v>
      </c>
      <c r="R90" s="29"/>
      <c r="S90" s="23"/>
      <c r="T90" s="23"/>
      <c r="U90" s="23"/>
    </row>
    <row r="91" spans="1:21" s="24" customFormat="1" ht="17.25" customHeight="1" x14ac:dyDescent="0.2">
      <c r="A91" s="5" t="s">
        <v>121</v>
      </c>
      <c r="B91" s="27" t="s">
        <v>122</v>
      </c>
      <c r="C91" s="10">
        <v>31600</v>
      </c>
      <c r="D91" s="10">
        <f t="shared" si="9"/>
        <v>31600</v>
      </c>
      <c r="E91" s="10">
        <v>0</v>
      </c>
      <c r="F91" s="10">
        <v>0</v>
      </c>
      <c r="G91" s="10">
        <v>390.6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f t="shared" si="10"/>
        <v>390.6</v>
      </c>
      <c r="Q91" s="28">
        <f t="shared" si="8"/>
        <v>31209.4</v>
      </c>
      <c r="R91" s="29"/>
      <c r="S91" s="23"/>
      <c r="T91" s="23"/>
      <c r="U91" s="23"/>
    </row>
    <row r="92" spans="1:21" s="24" customFormat="1" ht="17.25" customHeight="1" x14ac:dyDescent="0.2">
      <c r="A92" s="5">
        <v>289</v>
      </c>
      <c r="B92" s="27" t="s">
        <v>155</v>
      </c>
      <c r="C92" s="10">
        <v>20000</v>
      </c>
      <c r="D92" s="10">
        <f t="shared" si="9"/>
        <v>20000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f t="shared" si="10"/>
        <v>0</v>
      </c>
      <c r="Q92" s="28">
        <f t="shared" si="8"/>
        <v>20000</v>
      </c>
      <c r="R92" s="29"/>
      <c r="S92" s="23"/>
      <c r="T92" s="23"/>
      <c r="U92" s="23"/>
    </row>
    <row r="93" spans="1:21" s="24" customFormat="1" ht="17.25" customHeight="1" x14ac:dyDescent="0.2">
      <c r="A93" s="5" t="s">
        <v>33</v>
      </c>
      <c r="B93" s="27" t="s">
        <v>123</v>
      </c>
      <c r="C93" s="10">
        <v>19576</v>
      </c>
      <c r="D93" s="10">
        <f t="shared" si="9"/>
        <v>19576</v>
      </c>
      <c r="E93" s="10">
        <v>0</v>
      </c>
      <c r="F93" s="10">
        <v>125</v>
      </c>
      <c r="G93" s="10">
        <v>1187.9000000000001</v>
      </c>
      <c r="H93" s="10">
        <v>200.01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f t="shared" si="10"/>
        <v>1512.91</v>
      </c>
      <c r="Q93" s="28">
        <f t="shared" si="8"/>
        <v>18063.09</v>
      </c>
      <c r="R93" s="29"/>
      <c r="S93" s="9"/>
      <c r="T93" s="23"/>
      <c r="U93" s="23"/>
    </row>
    <row r="94" spans="1:21" s="24" customFormat="1" ht="17.25" customHeight="1" x14ac:dyDescent="0.2">
      <c r="A94" s="5" t="s">
        <v>34</v>
      </c>
      <c r="B94" s="27" t="s">
        <v>124</v>
      </c>
      <c r="C94" s="10">
        <v>18390</v>
      </c>
      <c r="D94" s="10">
        <f t="shared" si="9"/>
        <v>18390</v>
      </c>
      <c r="E94" s="10">
        <v>0</v>
      </c>
      <c r="F94" s="10">
        <v>0</v>
      </c>
      <c r="G94" s="10">
        <v>743.29</v>
      </c>
      <c r="H94" s="10">
        <v>314.8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f t="shared" si="10"/>
        <v>1058.0899999999999</v>
      </c>
      <c r="Q94" s="28">
        <f t="shared" si="8"/>
        <v>17331.91</v>
      </c>
      <c r="R94" s="29"/>
      <c r="S94" s="23"/>
      <c r="T94" s="23"/>
      <c r="U94" s="23"/>
    </row>
    <row r="95" spans="1:21" s="24" customFormat="1" ht="17.25" customHeight="1" x14ac:dyDescent="0.2">
      <c r="A95" s="5">
        <v>295</v>
      </c>
      <c r="B95" s="27" t="s">
        <v>189</v>
      </c>
      <c r="C95" s="10">
        <v>20000</v>
      </c>
      <c r="D95" s="10">
        <f t="shared" si="9"/>
        <v>20000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f t="shared" si="10"/>
        <v>0</v>
      </c>
      <c r="Q95" s="28">
        <f t="shared" si="8"/>
        <v>20000</v>
      </c>
      <c r="R95" s="29"/>
      <c r="S95" s="23"/>
      <c r="T95" s="23"/>
      <c r="U95" s="23"/>
    </row>
    <row r="96" spans="1:21" s="24" customFormat="1" ht="17.25" customHeight="1" x14ac:dyDescent="0.2">
      <c r="A96" s="5" t="s">
        <v>125</v>
      </c>
      <c r="B96" s="27" t="s">
        <v>126</v>
      </c>
      <c r="C96" s="10">
        <v>4680</v>
      </c>
      <c r="D96" s="10">
        <f t="shared" si="9"/>
        <v>4680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f t="shared" si="10"/>
        <v>0</v>
      </c>
      <c r="Q96" s="28">
        <f t="shared" si="8"/>
        <v>4680</v>
      </c>
      <c r="R96" s="29"/>
      <c r="S96" s="23"/>
      <c r="T96" s="23"/>
      <c r="U96" s="23"/>
    </row>
    <row r="97" spans="1:24" s="24" customFormat="1" ht="17.25" customHeight="1" x14ac:dyDescent="0.2">
      <c r="A97" s="5" t="s">
        <v>35</v>
      </c>
      <c r="B97" s="27" t="s">
        <v>127</v>
      </c>
      <c r="C97" s="10">
        <v>66000</v>
      </c>
      <c r="D97" s="10">
        <v>46000</v>
      </c>
      <c r="E97" s="10">
        <v>0</v>
      </c>
      <c r="F97" s="10">
        <v>0</v>
      </c>
      <c r="G97" s="10">
        <v>12464.1</v>
      </c>
      <c r="H97" s="10">
        <v>77.5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f t="shared" si="10"/>
        <v>12541.6</v>
      </c>
      <c r="Q97" s="28">
        <f t="shared" si="8"/>
        <v>33458.400000000001</v>
      </c>
      <c r="R97" s="29"/>
      <c r="S97" s="23"/>
      <c r="T97" s="23"/>
      <c r="U97" s="23"/>
    </row>
    <row r="98" spans="1:24" s="24" customFormat="1" ht="17.25" customHeight="1" x14ac:dyDescent="0.2">
      <c r="A98" s="5" t="s">
        <v>36</v>
      </c>
      <c r="B98" s="27" t="s">
        <v>128</v>
      </c>
      <c r="C98" s="10">
        <v>50000</v>
      </c>
      <c r="D98" s="10">
        <v>70000</v>
      </c>
      <c r="E98" s="10">
        <v>0</v>
      </c>
      <c r="F98" s="10">
        <v>1984.75</v>
      </c>
      <c r="G98" s="10">
        <v>1245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f t="shared" si="10"/>
        <v>3229.75</v>
      </c>
      <c r="Q98" s="28">
        <f t="shared" si="8"/>
        <v>66770.25</v>
      </c>
      <c r="R98" s="29"/>
      <c r="S98" s="23"/>
      <c r="T98" s="23"/>
      <c r="U98" s="23"/>
    </row>
    <row r="99" spans="1:24" s="24" customFormat="1" ht="17.25" customHeight="1" x14ac:dyDescent="0.2">
      <c r="A99" s="5" t="s">
        <v>129</v>
      </c>
      <c r="B99" s="27" t="s">
        <v>130</v>
      </c>
      <c r="C99" s="10">
        <v>12600</v>
      </c>
      <c r="D99" s="10">
        <v>62600</v>
      </c>
      <c r="E99" s="10">
        <v>0</v>
      </c>
      <c r="F99" s="10">
        <v>0</v>
      </c>
      <c r="G99" s="10">
        <v>6294.68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f t="shared" si="10"/>
        <v>6294.68</v>
      </c>
      <c r="Q99" s="28">
        <f t="shared" si="8"/>
        <v>56305.32</v>
      </c>
      <c r="R99" s="29"/>
      <c r="S99" s="23"/>
      <c r="T99" s="23"/>
      <c r="U99" s="23"/>
    </row>
    <row r="100" spans="1:24" s="24" customFormat="1" ht="17.25" customHeight="1" x14ac:dyDescent="0.2">
      <c r="A100" s="31"/>
      <c r="B100" s="3" t="s">
        <v>165</v>
      </c>
      <c r="C100" s="32">
        <f t="shared" ref="C100:O100" si="11">SUM(C65:C99)</f>
        <v>1344000</v>
      </c>
      <c r="D100" s="32">
        <f t="shared" si="11"/>
        <v>1234000</v>
      </c>
      <c r="E100" s="32">
        <f t="shared" si="11"/>
        <v>0</v>
      </c>
      <c r="F100" s="32">
        <f t="shared" si="11"/>
        <v>21570.25</v>
      </c>
      <c r="G100" s="32">
        <f t="shared" si="11"/>
        <v>63322.6</v>
      </c>
      <c r="H100" s="32">
        <f t="shared" si="11"/>
        <v>62400.750000000007</v>
      </c>
      <c r="I100" s="32">
        <f t="shared" si="11"/>
        <v>0</v>
      </c>
      <c r="J100" s="32">
        <f t="shared" si="11"/>
        <v>0</v>
      </c>
      <c r="K100" s="32">
        <f t="shared" si="11"/>
        <v>0</v>
      </c>
      <c r="L100" s="32">
        <f t="shared" si="11"/>
        <v>0</v>
      </c>
      <c r="M100" s="32">
        <f t="shared" si="11"/>
        <v>0</v>
      </c>
      <c r="N100" s="32">
        <f t="shared" si="11"/>
        <v>0</v>
      </c>
      <c r="O100" s="32">
        <f t="shared" si="11"/>
        <v>0</v>
      </c>
      <c r="P100" s="32">
        <f t="shared" si="10"/>
        <v>147293.6</v>
      </c>
      <c r="Q100" s="33">
        <f>SUM(Q65:Q99)</f>
        <v>1086706.4000000001</v>
      </c>
      <c r="R100" s="29"/>
      <c r="S100" s="9"/>
      <c r="T100" s="9"/>
      <c r="U100" s="9"/>
      <c r="V100" s="25"/>
      <c r="W100" s="25"/>
      <c r="X100" s="25"/>
    </row>
    <row r="101" spans="1:24" s="24" customFormat="1" ht="17.25" customHeight="1" x14ac:dyDescent="0.2">
      <c r="A101" s="5" t="s">
        <v>37</v>
      </c>
      <c r="B101" s="27" t="s">
        <v>183</v>
      </c>
      <c r="C101" s="10">
        <v>100000</v>
      </c>
      <c r="D101" s="10">
        <f>+C101</f>
        <v>100000</v>
      </c>
      <c r="E101" s="10">
        <v>0</v>
      </c>
      <c r="F101" s="10">
        <v>3200</v>
      </c>
      <c r="G101" s="10">
        <v>2100</v>
      </c>
      <c r="H101" s="10">
        <v>2800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f t="shared" si="10"/>
        <v>8100</v>
      </c>
      <c r="Q101" s="28">
        <f t="shared" ref="Q101:Q106" si="12">+D101-P101</f>
        <v>91900</v>
      </c>
      <c r="R101" s="29"/>
      <c r="S101" s="23"/>
      <c r="T101" s="23"/>
      <c r="U101" s="23"/>
    </row>
    <row r="102" spans="1:24" s="24" customFormat="1" ht="17.25" customHeight="1" x14ac:dyDescent="0.2">
      <c r="A102" s="5" t="s">
        <v>131</v>
      </c>
      <c r="B102" s="27" t="s">
        <v>132</v>
      </c>
      <c r="C102" s="10">
        <v>24000</v>
      </c>
      <c r="D102" s="10">
        <f t="shared" ref="D102:D106" si="13">+C102</f>
        <v>24000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f t="shared" si="10"/>
        <v>0</v>
      </c>
      <c r="Q102" s="28">
        <f t="shared" si="12"/>
        <v>24000</v>
      </c>
      <c r="R102" s="29"/>
      <c r="S102" s="23"/>
      <c r="T102" s="23"/>
      <c r="U102" s="23"/>
    </row>
    <row r="103" spans="1:24" s="24" customFormat="1" ht="17.25" customHeight="1" x14ac:dyDescent="0.2">
      <c r="A103" s="5">
        <v>325</v>
      </c>
      <c r="B103" s="30" t="s">
        <v>186</v>
      </c>
      <c r="C103" s="10">
        <v>450000</v>
      </c>
      <c r="D103" s="10">
        <v>410000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f t="shared" si="10"/>
        <v>0</v>
      </c>
      <c r="Q103" s="28">
        <f t="shared" si="12"/>
        <v>410000</v>
      </c>
      <c r="R103" s="29"/>
      <c r="S103" s="23"/>
      <c r="T103" s="23"/>
      <c r="U103" s="23"/>
    </row>
    <row r="104" spans="1:24" s="24" customFormat="1" ht="17.25" customHeight="1" x14ac:dyDescent="0.2">
      <c r="A104" s="5" t="s">
        <v>133</v>
      </c>
      <c r="B104" s="27" t="s">
        <v>134</v>
      </c>
      <c r="C104" s="10">
        <v>18000</v>
      </c>
      <c r="D104" s="10">
        <f t="shared" si="13"/>
        <v>18000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f t="shared" si="10"/>
        <v>0</v>
      </c>
      <c r="Q104" s="28">
        <f t="shared" si="12"/>
        <v>18000</v>
      </c>
      <c r="R104" s="29"/>
      <c r="S104" s="23"/>
      <c r="T104" s="23"/>
      <c r="U104" s="23"/>
    </row>
    <row r="105" spans="1:24" s="24" customFormat="1" ht="17.25" customHeight="1" x14ac:dyDescent="0.2">
      <c r="A105" s="5" t="s">
        <v>38</v>
      </c>
      <c r="B105" s="27" t="s">
        <v>135</v>
      </c>
      <c r="C105" s="10">
        <v>124000</v>
      </c>
      <c r="D105" s="10">
        <v>164000</v>
      </c>
      <c r="E105" s="10">
        <v>0</v>
      </c>
      <c r="F105" s="10">
        <v>1873</v>
      </c>
      <c r="G105" s="10">
        <v>0</v>
      </c>
      <c r="H105" s="10">
        <v>2049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f t="shared" si="10"/>
        <v>3922</v>
      </c>
      <c r="Q105" s="28">
        <f t="shared" si="12"/>
        <v>160078</v>
      </c>
      <c r="R105" s="29"/>
      <c r="S105" s="23"/>
      <c r="T105" s="23"/>
      <c r="U105" s="23"/>
    </row>
    <row r="106" spans="1:24" s="24" customFormat="1" ht="17.25" customHeight="1" x14ac:dyDescent="0.2">
      <c r="A106" s="5" t="s">
        <v>39</v>
      </c>
      <c r="B106" s="27" t="s">
        <v>136</v>
      </c>
      <c r="C106" s="10">
        <v>280000</v>
      </c>
      <c r="D106" s="10">
        <f t="shared" si="13"/>
        <v>280000</v>
      </c>
      <c r="E106" s="10">
        <v>0</v>
      </c>
      <c r="F106" s="10">
        <v>1240</v>
      </c>
      <c r="G106" s="10">
        <v>8879.5400000000009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f t="shared" si="10"/>
        <v>10119.540000000001</v>
      </c>
      <c r="Q106" s="28">
        <f t="shared" si="12"/>
        <v>269880.46000000002</v>
      </c>
      <c r="R106" s="29"/>
      <c r="S106" s="23"/>
      <c r="T106" s="23"/>
      <c r="U106" s="23"/>
    </row>
    <row r="107" spans="1:24" s="24" customFormat="1" ht="17.25" customHeight="1" x14ac:dyDescent="0.2">
      <c r="A107" s="31"/>
      <c r="B107" s="3" t="s">
        <v>161</v>
      </c>
      <c r="C107" s="32">
        <f>SUM(C101:C106)</f>
        <v>996000</v>
      </c>
      <c r="D107" s="32">
        <f>SUM(D101:D106)</f>
        <v>996000</v>
      </c>
      <c r="E107" s="32">
        <f>SUM(E101:E106)</f>
        <v>0</v>
      </c>
      <c r="F107" s="32">
        <f>SUM(F101:F106)</f>
        <v>6313</v>
      </c>
      <c r="G107" s="32">
        <f t="shared" ref="G107:O107" si="14">SUM(G101:G106)</f>
        <v>10979.54</v>
      </c>
      <c r="H107" s="32">
        <f t="shared" si="14"/>
        <v>4849</v>
      </c>
      <c r="I107" s="32">
        <f t="shared" si="14"/>
        <v>0</v>
      </c>
      <c r="J107" s="32">
        <f t="shared" si="14"/>
        <v>0</v>
      </c>
      <c r="K107" s="32">
        <f t="shared" si="14"/>
        <v>0</v>
      </c>
      <c r="L107" s="32">
        <f>SUM(L101:L106)</f>
        <v>0</v>
      </c>
      <c r="M107" s="32">
        <f t="shared" si="14"/>
        <v>0</v>
      </c>
      <c r="N107" s="32">
        <f t="shared" si="14"/>
        <v>0</v>
      </c>
      <c r="O107" s="32">
        <f t="shared" si="14"/>
        <v>0</v>
      </c>
      <c r="P107" s="32">
        <f t="shared" si="10"/>
        <v>22141.54</v>
      </c>
      <c r="Q107" s="33">
        <f>SUM(Q101:Q106)</f>
        <v>973858.46</v>
      </c>
      <c r="R107" s="29"/>
      <c r="S107" s="23"/>
      <c r="T107" s="23"/>
      <c r="U107" s="23"/>
    </row>
    <row r="108" spans="1:24" s="24" customFormat="1" ht="17.25" customHeight="1" x14ac:dyDescent="0.2">
      <c r="A108" s="5" t="s">
        <v>40</v>
      </c>
      <c r="B108" s="27" t="s">
        <v>184</v>
      </c>
      <c r="C108" s="10">
        <v>610000</v>
      </c>
      <c r="D108" s="10">
        <f>+C108</f>
        <v>610000</v>
      </c>
      <c r="E108" s="10">
        <v>0</v>
      </c>
      <c r="F108" s="10">
        <v>114132.16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f t="shared" si="10"/>
        <v>114132.16</v>
      </c>
      <c r="Q108" s="28">
        <f>+D108-P108</f>
        <v>495867.83999999997</v>
      </c>
      <c r="R108" s="29"/>
      <c r="S108" s="23"/>
      <c r="T108" s="23"/>
      <c r="U108" s="23"/>
    </row>
    <row r="109" spans="1:24" s="24" customFormat="1" ht="17.25" customHeight="1" x14ac:dyDescent="0.2">
      <c r="A109" s="5" t="s">
        <v>41</v>
      </c>
      <c r="B109" s="27" t="s">
        <v>141</v>
      </c>
      <c r="C109" s="10">
        <v>296250</v>
      </c>
      <c r="D109" s="10">
        <f t="shared" ref="D109:D110" si="15">+C109</f>
        <v>296250</v>
      </c>
      <c r="E109" s="10">
        <v>0</v>
      </c>
      <c r="F109" s="10">
        <v>47270.3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f t="shared" si="10"/>
        <v>47270.3</v>
      </c>
      <c r="Q109" s="28">
        <f>+D109-P109</f>
        <v>248979.7</v>
      </c>
      <c r="R109" s="29"/>
      <c r="S109" s="23"/>
      <c r="T109" s="23"/>
      <c r="U109" s="23"/>
    </row>
    <row r="110" spans="1:24" s="24" customFormat="1" ht="17.25" customHeight="1" x14ac:dyDescent="0.2">
      <c r="A110" s="5" t="s">
        <v>42</v>
      </c>
      <c r="B110" s="27" t="s">
        <v>142</v>
      </c>
      <c r="C110" s="10">
        <v>43750</v>
      </c>
      <c r="D110" s="10">
        <f t="shared" si="15"/>
        <v>43750</v>
      </c>
      <c r="E110" s="10">
        <v>0</v>
      </c>
      <c r="F110" s="10">
        <v>0</v>
      </c>
      <c r="G110" s="10">
        <v>43750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f t="shared" si="10"/>
        <v>43750</v>
      </c>
      <c r="Q110" s="28">
        <f>+D110-P110</f>
        <v>0</v>
      </c>
      <c r="R110" s="29"/>
      <c r="S110" s="23"/>
      <c r="T110" s="23"/>
      <c r="U110" s="23"/>
    </row>
    <row r="111" spans="1:24" s="24" customFormat="1" ht="17.25" customHeight="1" thickBot="1" x14ac:dyDescent="0.25">
      <c r="A111" s="31"/>
      <c r="B111" s="3" t="s">
        <v>162</v>
      </c>
      <c r="C111" s="39">
        <f>SUM(C108:C110)</f>
        <v>950000</v>
      </c>
      <c r="D111" s="39">
        <f>SUM(D108:D110)</f>
        <v>950000</v>
      </c>
      <c r="E111" s="39">
        <f>SUM(E108:E110)</f>
        <v>0</v>
      </c>
      <c r="F111" s="39">
        <f>SUM(F108:F110)</f>
        <v>161402.46000000002</v>
      </c>
      <c r="G111" s="39">
        <f t="shared" ref="G111:O111" si="16">SUM(G108:G110)</f>
        <v>43750</v>
      </c>
      <c r="H111" s="39">
        <f t="shared" si="16"/>
        <v>0</v>
      </c>
      <c r="I111" s="39">
        <f t="shared" si="16"/>
        <v>0</v>
      </c>
      <c r="J111" s="39">
        <f t="shared" si="16"/>
        <v>0</v>
      </c>
      <c r="K111" s="39">
        <f t="shared" si="16"/>
        <v>0</v>
      </c>
      <c r="L111" s="39">
        <f t="shared" si="16"/>
        <v>0</v>
      </c>
      <c r="M111" s="39">
        <f t="shared" si="16"/>
        <v>0</v>
      </c>
      <c r="N111" s="39">
        <f t="shared" si="16"/>
        <v>0</v>
      </c>
      <c r="O111" s="39">
        <f t="shared" si="16"/>
        <v>0</v>
      </c>
      <c r="P111" s="45">
        <f t="shared" si="10"/>
        <v>205152.46000000002</v>
      </c>
      <c r="Q111" s="40">
        <f>SUM(Q108:Q110)</f>
        <v>744847.54</v>
      </c>
      <c r="R111" s="29"/>
      <c r="S111" s="23"/>
      <c r="T111" s="23"/>
      <c r="U111" s="23"/>
    </row>
    <row r="112" spans="1:24" s="24" customFormat="1" ht="17.25" customHeight="1" thickBot="1" x14ac:dyDescent="0.25">
      <c r="A112" s="5" t="s">
        <v>168</v>
      </c>
      <c r="B112" s="27" t="s">
        <v>166</v>
      </c>
      <c r="C112" s="43">
        <v>170000</v>
      </c>
      <c r="D112" s="43">
        <f>+C112</f>
        <v>170000</v>
      </c>
      <c r="E112" s="43">
        <v>0</v>
      </c>
      <c r="F112" s="43">
        <v>168017.6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10">
        <f t="shared" si="10"/>
        <v>168017.6</v>
      </c>
      <c r="Q112" s="44">
        <f>+D112-P112</f>
        <v>1982.3999999999942</v>
      </c>
      <c r="R112" s="29"/>
      <c r="S112" s="23"/>
      <c r="T112" s="23"/>
      <c r="U112" s="23"/>
    </row>
    <row r="113" spans="1:21" s="24" customFormat="1" ht="17.25" customHeight="1" x14ac:dyDescent="0.2">
      <c r="A113" s="5">
        <v>991</v>
      </c>
      <c r="B113" s="27" t="s">
        <v>188</v>
      </c>
      <c r="C113" s="10">
        <v>896891</v>
      </c>
      <c r="D113" s="43">
        <f t="shared" ref="D113" si="17">+C113</f>
        <v>896891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10">
        <f t="shared" ref="P113:P115" si="18">SUM(E113:O113)</f>
        <v>0</v>
      </c>
      <c r="Q113" s="44">
        <f>+D113-P113</f>
        <v>896891</v>
      </c>
      <c r="R113" s="29"/>
      <c r="S113" s="23"/>
      <c r="T113" s="23"/>
      <c r="U113" s="23"/>
    </row>
    <row r="114" spans="1:21" s="24" customFormat="1" ht="17.25" customHeight="1" thickBot="1" x14ac:dyDescent="0.25">
      <c r="A114" s="31"/>
      <c r="B114" s="3" t="s">
        <v>163</v>
      </c>
      <c r="C114" s="45">
        <f>SUM(C112:C113)</f>
        <v>1066891</v>
      </c>
      <c r="D114" s="45">
        <f>SUM(D112:D113)</f>
        <v>1066891</v>
      </c>
      <c r="E114" s="45">
        <f t="shared" ref="E114:O114" si="19">SUM(E112:E112)</f>
        <v>0</v>
      </c>
      <c r="F114" s="45">
        <f>SUM(F112:F112)</f>
        <v>168017.6</v>
      </c>
      <c r="G114" s="45">
        <f t="shared" si="19"/>
        <v>0</v>
      </c>
      <c r="H114" s="45">
        <f t="shared" si="19"/>
        <v>0</v>
      </c>
      <c r="I114" s="45">
        <f t="shared" si="19"/>
        <v>0</v>
      </c>
      <c r="J114" s="45">
        <f t="shared" si="19"/>
        <v>0</v>
      </c>
      <c r="K114" s="45">
        <f t="shared" si="19"/>
        <v>0</v>
      </c>
      <c r="L114" s="45">
        <f t="shared" si="19"/>
        <v>0</v>
      </c>
      <c r="M114" s="45">
        <f t="shared" si="19"/>
        <v>0</v>
      </c>
      <c r="N114" s="45">
        <f t="shared" si="19"/>
        <v>0</v>
      </c>
      <c r="O114" s="45">
        <f t="shared" si="19"/>
        <v>0</v>
      </c>
      <c r="P114" s="10">
        <f t="shared" si="18"/>
        <v>168017.6</v>
      </c>
      <c r="Q114" s="46">
        <f>SUM(Q112:Q113)</f>
        <v>898873.4</v>
      </c>
      <c r="R114" s="29"/>
      <c r="S114" s="23"/>
      <c r="T114" s="23"/>
      <c r="U114" s="23"/>
    </row>
    <row r="115" spans="1:21" s="24" customFormat="1" ht="17.25" customHeight="1" thickBot="1" x14ac:dyDescent="0.25">
      <c r="A115" s="35"/>
      <c r="B115" s="36" t="s">
        <v>44</v>
      </c>
      <c r="C115" s="41">
        <f>C112+C113+C107+C100+C64+C33+C111</f>
        <v>17500000</v>
      </c>
      <c r="D115" s="41">
        <f t="shared" ref="D115:O115" si="20">+D114+D107+D100+D64+D33+D111</f>
        <v>17500000</v>
      </c>
      <c r="E115" s="41">
        <f t="shared" si="20"/>
        <v>599093.52</v>
      </c>
      <c r="F115" s="41">
        <f t="shared" si="20"/>
        <v>1297832.5299999998</v>
      </c>
      <c r="G115" s="41">
        <f t="shared" si="20"/>
        <v>937830.74</v>
      </c>
      <c r="H115" s="41">
        <f t="shared" si="20"/>
        <v>848466.37</v>
      </c>
      <c r="I115" s="41">
        <f t="shared" si="20"/>
        <v>0</v>
      </c>
      <c r="J115" s="41">
        <f t="shared" si="20"/>
        <v>0</v>
      </c>
      <c r="K115" s="41">
        <f t="shared" si="20"/>
        <v>0</v>
      </c>
      <c r="L115" s="41">
        <f t="shared" si="20"/>
        <v>0</v>
      </c>
      <c r="M115" s="41">
        <f t="shared" si="20"/>
        <v>0</v>
      </c>
      <c r="N115" s="41">
        <f t="shared" si="20"/>
        <v>0</v>
      </c>
      <c r="O115" s="41">
        <f t="shared" si="20"/>
        <v>0</v>
      </c>
      <c r="P115" s="51">
        <f t="shared" si="18"/>
        <v>3683223.16</v>
      </c>
      <c r="Q115" s="42">
        <f>+Q114+Q107+Q100+Q64+Q33+Q111</f>
        <v>13816776.84</v>
      </c>
      <c r="R115" s="29"/>
      <c r="S115" s="9"/>
      <c r="T115" s="9"/>
      <c r="U115" s="23"/>
    </row>
    <row r="116" spans="1:21" s="24" customFormat="1" ht="17.25" customHeight="1" x14ac:dyDescent="0.2">
      <c r="A116" s="37"/>
      <c r="B116" s="27"/>
      <c r="C116" s="10"/>
      <c r="D116" s="10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23"/>
      <c r="Q116" s="9"/>
      <c r="R116" s="29"/>
      <c r="S116" s="23"/>
      <c r="T116" s="23"/>
      <c r="U116" s="23"/>
    </row>
    <row r="117" spans="1:21" s="24" customFormat="1" ht="17.25" customHeight="1" x14ac:dyDescent="0.2">
      <c r="A117" s="22"/>
      <c r="B117" s="23"/>
      <c r="C117" s="9"/>
      <c r="D117" s="9"/>
      <c r="E117" s="9"/>
      <c r="F117" s="9"/>
      <c r="G117" s="9"/>
      <c r="H117" s="9"/>
      <c r="I117" s="9"/>
      <c r="J117" s="9"/>
      <c r="K117" s="9"/>
      <c r="L117" s="21"/>
      <c r="M117" s="9"/>
      <c r="N117" s="9"/>
      <c r="O117" s="9"/>
      <c r="P117" s="9"/>
      <c r="Q117" s="9"/>
      <c r="R117" s="23"/>
      <c r="S117" s="23"/>
      <c r="T117" s="23"/>
      <c r="U117" s="23"/>
    </row>
    <row r="118" spans="1:21" s="24" customFormat="1" ht="17.25" customHeight="1" x14ac:dyDescent="0.2">
      <c r="A118" s="22"/>
      <c r="B118" s="23"/>
      <c r="C118" s="9"/>
      <c r="D118" s="9"/>
      <c r="E118" s="9"/>
      <c r="F118" s="9"/>
      <c r="G118" s="9"/>
      <c r="H118" s="9"/>
      <c r="I118" s="9"/>
      <c r="J118" s="9"/>
      <c r="K118" s="9"/>
      <c r="L118" s="21"/>
      <c r="M118" s="9"/>
      <c r="N118" s="9"/>
      <c r="O118" s="9"/>
      <c r="P118" s="9"/>
      <c r="Q118" s="9"/>
      <c r="R118" s="23"/>
      <c r="S118" s="23"/>
      <c r="T118" s="23"/>
      <c r="U118" s="23"/>
    </row>
    <row r="119" spans="1:21" s="24" customFormat="1" ht="17.25" customHeight="1" x14ac:dyDescent="0.2">
      <c r="A119" s="22"/>
      <c r="B119" s="23"/>
      <c r="C119" s="9"/>
      <c r="D119" s="9"/>
      <c r="E119" s="9"/>
      <c r="F119" s="9"/>
      <c r="G119" s="9"/>
      <c r="H119" s="9"/>
      <c r="I119" s="9"/>
      <c r="J119" s="9"/>
      <c r="K119" s="9"/>
      <c r="L119" s="21"/>
      <c r="M119" s="9"/>
      <c r="N119" s="9"/>
      <c r="O119" s="9"/>
      <c r="P119" s="9"/>
      <c r="Q119" s="9"/>
      <c r="R119" s="23"/>
      <c r="S119" s="23"/>
      <c r="T119" s="23"/>
      <c r="U119" s="23"/>
    </row>
    <row r="120" spans="1:21" s="24" customFormat="1" ht="17.25" customHeight="1" x14ac:dyDescent="0.2">
      <c r="A120" s="22"/>
      <c r="B120" s="23"/>
      <c r="C120" s="9"/>
      <c r="D120" s="9"/>
      <c r="E120" s="9"/>
      <c r="F120" s="9"/>
      <c r="G120" s="9"/>
      <c r="H120" s="9"/>
      <c r="I120" s="9"/>
      <c r="J120" s="9"/>
      <c r="K120" s="9"/>
      <c r="L120" s="21"/>
      <c r="M120" s="9"/>
      <c r="N120" s="9"/>
      <c r="O120" s="9"/>
      <c r="P120" s="9"/>
      <c r="Q120" s="9"/>
      <c r="R120" s="23"/>
      <c r="S120" s="23"/>
      <c r="T120" s="23"/>
      <c r="U120" s="23"/>
    </row>
    <row r="121" spans="1:21" s="24" customFormat="1" ht="17.25" customHeight="1" x14ac:dyDescent="0.2">
      <c r="A121" s="38"/>
      <c r="B121" s="7" t="s">
        <v>171</v>
      </c>
      <c r="D121" s="8" t="s">
        <v>158</v>
      </c>
      <c r="E121" s="4" t="s">
        <v>190</v>
      </c>
      <c r="F121" s="47"/>
      <c r="G121" s="9"/>
      <c r="H121" s="9"/>
      <c r="I121" s="9"/>
      <c r="J121" s="9"/>
      <c r="K121" s="9"/>
      <c r="L121" s="10"/>
      <c r="M121" s="9"/>
      <c r="N121" s="9"/>
      <c r="O121" s="9"/>
      <c r="P121" s="9"/>
      <c r="Q121" s="23"/>
      <c r="R121" s="23"/>
      <c r="S121" s="23"/>
      <c r="T121" s="23"/>
      <c r="U121" s="23"/>
    </row>
    <row r="122" spans="1:21" s="24" customFormat="1" ht="17.25" customHeight="1" x14ac:dyDescent="0.2">
      <c r="A122" s="22"/>
      <c r="B122" s="4" t="s">
        <v>172</v>
      </c>
      <c r="D122" s="4"/>
      <c r="E122" s="4" t="s">
        <v>159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23"/>
      <c r="S122" s="23"/>
      <c r="T122" s="23"/>
      <c r="U122" s="23"/>
    </row>
    <row r="123" spans="1:21" s="24" customFormat="1" ht="17.25" customHeight="1" x14ac:dyDescent="0.2">
      <c r="A123" s="22"/>
      <c r="B123" s="23"/>
      <c r="C123" s="9"/>
      <c r="R123" s="23"/>
      <c r="S123" s="23"/>
      <c r="T123" s="23"/>
      <c r="U123" s="23"/>
    </row>
    <row r="124" spans="1:21" s="24" customFormat="1" ht="17.25" customHeight="1" x14ac:dyDescent="0.2">
      <c r="A124" s="22"/>
      <c r="B124" s="23"/>
      <c r="C124" s="9"/>
      <c r="R124" s="23"/>
      <c r="S124" s="23"/>
      <c r="T124" s="23"/>
      <c r="U124" s="23"/>
    </row>
    <row r="125" spans="1:21" s="24" customFormat="1" ht="17.25" customHeight="1" x14ac:dyDescent="0.2">
      <c r="A125" s="22"/>
      <c r="B125" s="2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23"/>
      <c r="Q125" s="23"/>
      <c r="R125" s="23"/>
      <c r="S125" s="23"/>
      <c r="T125" s="23"/>
      <c r="U125" s="23"/>
    </row>
    <row r="126" spans="1:21" s="24" customFormat="1" ht="17.25" customHeight="1" x14ac:dyDescent="0.2">
      <c r="A126" s="22"/>
      <c r="B126" s="2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23"/>
      <c r="Q126" s="23"/>
      <c r="R126" s="23"/>
      <c r="S126" s="23"/>
      <c r="T126" s="23"/>
      <c r="U126" s="23"/>
    </row>
    <row r="127" spans="1:21" s="24" customFormat="1" ht="17.25" customHeight="1" x14ac:dyDescent="0.2">
      <c r="A127" s="22"/>
      <c r="B127" s="23"/>
      <c r="C127" s="2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23"/>
      <c r="Q127" s="23"/>
      <c r="R127" s="23"/>
      <c r="S127" s="23"/>
      <c r="T127" s="23"/>
      <c r="U127" s="23"/>
    </row>
    <row r="128" spans="1:21" s="24" customFormat="1" ht="17.25" customHeight="1" x14ac:dyDescent="0.2">
      <c r="A128" s="22"/>
      <c r="B128" s="23"/>
      <c r="C128" s="2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23"/>
      <c r="Q128" s="23"/>
      <c r="R128" s="23"/>
      <c r="S128" s="23"/>
      <c r="T128" s="23"/>
      <c r="U128" s="23"/>
    </row>
    <row r="129" spans="1:21" s="24" customFormat="1" ht="17.25" customHeight="1" x14ac:dyDescent="0.2">
      <c r="A129" s="22"/>
      <c r="B129" s="23"/>
      <c r="C129" s="9"/>
      <c r="D129" s="23"/>
      <c r="E129" s="23"/>
      <c r="F129" s="38"/>
      <c r="G129" s="8"/>
      <c r="H129" s="38"/>
      <c r="I129" s="9"/>
      <c r="J129" s="9"/>
      <c r="K129" s="9"/>
      <c r="L129" s="9"/>
      <c r="M129" s="9"/>
      <c r="N129" s="9"/>
      <c r="O129" s="9"/>
      <c r="P129" s="23"/>
      <c r="Q129" s="23"/>
      <c r="R129" s="23"/>
      <c r="S129" s="23"/>
      <c r="T129" s="23"/>
      <c r="U129" s="23"/>
    </row>
    <row r="130" spans="1:21" ht="17.25" customHeight="1" x14ac:dyDescent="0.2">
      <c r="C130" s="19"/>
      <c r="D130" s="23"/>
      <c r="E130" s="23"/>
      <c r="F130" s="38"/>
      <c r="G130" s="38"/>
      <c r="H130" s="38"/>
      <c r="I130" s="9"/>
      <c r="J130" s="9"/>
      <c r="K130" s="9"/>
      <c r="L130" s="9"/>
      <c r="M130" s="9"/>
      <c r="N130" s="9"/>
      <c r="O130" s="9"/>
      <c r="P130" s="23"/>
      <c r="Q130" s="23"/>
    </row>
    <row r="131" spans="1:21" ht="17.25" customHeight="1" x14ac:dyDescent="0.2">
      <c r="C131" s="1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23"/>
      <c r="Q131" s="23"/>
    </row>
    <row r="132" spans="1:21" ht="17.25" customHeight="1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N132" s="19"/>
    </row>
    <row r="133" spans="1:21" ht="17.25" customHeight="1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N133" s="19"/>
    </row>
    <row r="134" spans="1:21" ht="17.25" customHeight="1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N134" s="19"/>
    </row>
    <row r="135" spans="1:21" ht="17.25" customHeight="1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N135" s="19"/>
    </row>
    <row r="136" spans="1:21" ht="17.25" customHeight="1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N136" s="19"/>
    </row>
    <row r="137" spans="1:21" ht="17.25" customHeight="1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N137" s="19"/>
    </row>
    <row r="138" spans="1:21" ht="17.25" customHeight="1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N138" s="19"/>
    </row>
    <row r="139" spans="1:21" ht="17.2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N139" s="19"/>
    </row>
    <row r="140" spans="1:21" ht="17.2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N140" s="19"/>
    </row>
    <row r="141" spans="1:21" ht="17.25" customHeight="1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N141" s="19"/>
    </row>
    <row r="142" spans="1:21" ht="17.25" customHeight="1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N142" s="19"/>
    </row>
    <row r="143" spans="1:21" ht="17.25" customHeight="1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N143" s="19"/>
    </row>
    <row r="144" spans="1:21" ht="17.25" customHeight="1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N144" s="19"/>
    </row>
    <row r="145" spans="3:14" ht="17.25" customHeight="1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N145" s="19"/>
    </row>
    <row r="146" spans="3:14" ht="17.25" customHeight="1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N146" s="19"/>
    </row>
    <row r="147" spans="3:14" ht="17.25" customHeight="1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N147" s="19"/>
    </row>
    <row r="148" spans="3:14" ht="17.25" customHeight="1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N148" s="19"/>
    </row>
    <row r="149" spans="3:14" ht="17.25" customHeight="1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N149" s="19"/>
    </row>
    <row r="150" spans="3:14" ht="17.25" customHeight="1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N150" s="19"/>
    </row>
    <row r="151" spans="3:14" ht="17.25" customHeight="1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N151" s="19"/>
    </row>
    <row r="152" spans="3:14" ht="17.25" customHeight="1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N152" s="19"/>
    </row>
    <row r="153" spans="3:14" ht="17.25" customHeight="1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N153" s="19"/>
    </row>
    <row r="154" spans="3:14" ht="17.25" customHeight="1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N154" s="19"/>
    </row>
    <row r="155" spans="3:14" ht="17.25" customHeight="1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N155" s="19"/>
    </row>
    <row r="156" spans="3:14" ht="17.25" customHeight="1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N156" s="19"/>
    </row>
    <row r="157" spans="3:14" ht="17.25" customHeight="1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N157" s="19"/>
    </row>
    <row r="158" spans="3:14" ht="17.25" customHeight="1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N158" s="19"/>
    </row>
    <row r="159" spans="3:14" ht="17.25" customHeight="1" x14ac:dyDescent="0.2">
      <c r="C159" s="19"/>
      <c r="D159" s="19"/>
      <c r="E159" s="19"/>
      <c r="F159" s="19"/>
      <c r="G159" s="19"/>
      <c r="H159" s="19"/>
      <c r="I159" s="19"/>
      <c r="J159" s="19"/>
      <c r="K159" s="19"/>
      <c r="N159" s="19"/>
    </row>
    <row r="160" spans="3:14" ht="17.25" customHeight="1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N160" s="19"/>
    </row>
    <row r="161" spans="3:14" ht="17.25" customHeight="1" x14ac:dyDescent="0.2">
      <c r="C161" s="19"/>
      <c r="D161" s="19"/>
      <c r="E161" s="19"/>
      <c r="F161" s="19"/>
      <c r="G161" s="19"/>
      <c r="H161" s="19"/>
      <c r="I161" s="19"/>
      <c r="J161" s="19"/>
      <c r="K161" s="19"/>
      <c r="N161" s="19"/>
    </row>
    <row r="162" spans="3:14" ht="17.25" customHeight="1" x14ac:dyDescent="0.2">
      <c r="C162" s="19"/>
      <c r="D162" s="19"/>
      <c r="E162" s="19"/>
      <c r="F162" s="19"/>
      <c r="G162" s="19"/>
      <c r="H162" s="19"/>
      <c r="I162" s="19"/>
      <c r="J162" s="19"/>
      <c r="K162" s="19"/>
      <c r="N162" s="19"/>
    </row>
    <row r="163" spans="3:14" ht="17.25" customHeight="1" x14ac:dyDescent="0.2">
      <c r="C163" s="19"/>
      <c r="D163" s="19"/>
      <c r="E163" s="19"/>
      <c r="F163" s="19"/>
      <c r="G163" s="19"/>
      <c r="H163" s="19"/>
      <c r="I163" s="19"/>
      <c r="J163" s="19"/>
      <c r="K163" s="19"/>
      <c r="N163" s="19"/>
    </row>
    <row r="164" spans="3:14" ht="17.25" customHeight="1" x14ac:dyDescent="0.2">
      <c r="C164" s="19"/>
      <c r="D164" s="19"/>
      <c r="E164" s="19"/>
      <c r="F164" s="19"/>
      <c r="G164" s="19"/>
      <c r="H164" s="19"/>
      <c r="I164" s="19"/>
      <c r="J164" s="19"/>
      <c r="K164" s="19"/>
      <c r="N164" s="19"/>
    </row>
    <row r="165" spans="3:14" ht="17.25" customHeight="1" x14ac:dyDescent="0.2">
      <c r="C165" s="19"/>
      <c r="D165" s="19"/>
      <c r="E165" s="19"/>
      <c r="F165" s="19"/>
      <c r="G165" s="19"/>
      <c r="H165" s="19"/>
      <c r="I165" s="19"/>
      <c r="J165" s="19"/>
      <c r="K165" s="19"/>
      <c r="N165" s="19"/>
    </row>
    <row r="166" spans="3:14" ht="17.25" customHeight="1" x14ac:dyDescent="0.2">
      <c r="C166" s="19"/>
      <c r="D166" s="19"/>
      <c r="E166" s="19"/>
      <c r="F166" s="19"/>
      <c r="G166" s="19"/>
      <c r="H166" s="19"/>
      <c r="I166" s="19"/>
      <c r="J166" s="19"/>
      <c r="K166" s="19"/>
      <c r="N166" s="19"/>
    </row>
    <row r="167" spans="3:14" ht="17.25" customHeight="1" x14ac:dyDescent="0.2">
      <c r="C167" s="19"/>
      <c r="D167" s="19"/>
      <c r="E167" s="19"/>
      <c r="F167" s="19"/>
      <c r="G167" s="19"/>
      <c r="H167" s="19"/>
      <c r="I167" s="19"/>
      <c r="J167" s="19"/>
      <c r="K167" s="19"/>
      <c r="N167" s="19"/>
    </row>
    <row r="168" spans="3:14" ht="17.25" customHeight="1" x14ac:dyDescent="0.2">
      <c r="C168" s="19"/>
      <c r="D168" s="19"/>
      <c r="E168" s="19"/>
      <c r="F168" s="19"/>
      <c r="G168" s="19"/>
      <c r="H168" s="19"/>
      <c r="I168" s="19"/>
      <c r="J168" s="19"/>
      <c r="K168" s="19"/>
      <c r="N168" s="19"/>
    </row>
    <row r="169" spans="3:14" ht="17.25" customHeight="1" x14ac:dyDescent="0.2">
      <c r="C169" s="19"/>
      <c r="D169" s="19"/>
      <c r="E169" s="19"/>
      <c r="F169" s="19"/>
      <c r="G169" s="19"/>
      <c r="H169" s="19"/>
      <c r="I169" s="19"/>
      <c r="J169" s="19"/>
      <c r="K169" s="19"/>
      <c r="N169" s="19"/>
    </row>
    <row r="170" spans="3:14" ht="17.25" customHeight="1" x14ac:dyDescent="0.2">
      <c r="C170" s="19"/>
      <c r="D170" s="19"/>
      <c r="E170" s="19"/>
      <c r="F170" s="19"/>
      <c r="G170" s="19"/>
      <c r="H170" s="19"/>
      <c r="I170" s="19"/>
      <c r="J170" s="19"/>
      <c r="K170" s="19"/>
      <c r="N170" s="19"/>
    </row>
    <row r="171" spans="3:14" ht="17.25" customHeight="1" x14ac:dyDescent="0.2">
      <c r="C171" s="19"/>
      <c r="D171" s="19"/>
      <c r="E171" s="19"/>
      <c r="F171" s="19"/>
      <c r="G171" s="19"/>
      <c r="H171" s="19"/>
      <c r="I171" s="19"/>
      <c r="J171" s="19"/>
      <c r="K171" s="19"/>
      <c r="N171" s="19"/>
    </row>
    <row r="172" spans="3:14" ht="17.25" customHeight="1" x14ac:dyDescent="0.2">
      <c r="C172" s="19"/>
      <c r="D172" s="19"/>
      <c r="E172" s="19"/>
      <c r="F172" s="19"/>
      <c r="G172" s="19"/>
      <c r="H172" s="19"/>
      <c r="I172" s="19"/>
      <c r="J172" s="19"/>
      <c r="K172" s="19"/>
      <c r="N172" s="19"/>
    </row>
    <row r="173" spans="3:14" ht="17.25" customHeight="1" x14ac:dyDescent="0.2">
      <c r="C173" s="19"/>
      <c r="D173" s="19"/>
      <c r="E173" s="19"/>
      <c r="F173" s="19"/>
      <c r="G173" s="19"/>
      <c r="H173" s="19"/>
      <c r="I173" s="19"/>
      <c r="J173" s="19"/>
      <c r="K173" s="19"/>
      <c r="N173" s="19"/>
    </row>
    <row r="174" spans="3:14" ht="17.25" customHeight="1" x14ac:dyDescent="0.2">
      <c r="C174" s="19"/>
      <c r="D174" s="19"/>
      <c r="E174" s="19"/>
      <c r="F174" s="19"/>
      <c r="G174" s="19"/>
      <c r="H174" s="19"/>
      <c r="I174" s="19"/>
      <c r="J174" s="19"/>
      <c r="K174" s="19"/>
      <c r="N174" s="19"/>
    </row>
    <row r="175" spans="3:14" ht="17.25" customHeight="1" x14ac:dyDescent="0.2">
      <c r="C175" s="19"/>
      <c r="D175" s="19"/>
      <c r="E175" s="19"/>
      <c r="F175" s="19"/>
      <c r="G175" s="19"/>
      <c r="H175" s="19"/>
      <c r="I175" s="19"/>
      <c r="J175" s="19"/>
      <c r="K175" s="19"/>
      <c r="N175" s="19"/>
    </row>
    <row r="176" spans="3:14" ht="17.25" customHeight="1" x14ac:dyDescent="0.2">
      <c r="C176" s="19"/>
      <c r="D176" s="19"/>
      <c r="E176" s="19"/>
      <c r="F176" s="19"/>
      <c r="G176" s="19"/>
      <c r="H176" s="19"/>
      <c r="I176" s="19"/>
      <c r="J176" s="19"/>
      <c r="K176" s="19"/>
      <c r="N176" s="19"/>
    </row>
    <row r="177" spans="3:14" ht="17.25" customHeight="1" x14ac:dyDescent="0.2">
      <c r="C177" s="19"/>
      <c r="D177" s="19"/>
      <c r="E177" s="19"/>
      <c r="F177" s="19"/>
      <c r="G177" s="19"/>
      <c r="H177" s="19"/>
      <c r="I177" s="19"/>
      <c r="J177" s="19"/>
      <c r="K177" s="19"/>
      <c r="N177" s="19"/>
    </row>
    <row r="178" spans="3:14" ht="17.25" customHeight="1" x14ac:dyDescent="0.2">
      <c r="C178" s="19"/>
      <c r="D178" s="19"/>
      <c r="E178" s="19"/>
      <c r="F178" s="19"/>
      <c r="G178" s="19"/>
      <c r="H178" s="19"/>
      <c r="I178" s="19"/>
      <c r="J178" s="19"/>
      <c r="K178" s="19"/>
      <c r="N178" s="19"/>
    </row>
    <row r="179" spans="3:14" ht="17.25" customHeight="1" x14ac:dyDescent="0.2">
      <c r="C179" s="19"/>
      <c r="D179" s="19"/>
      <c r="E179" s="19"/>
      <c r="F179" s="19"/>
      <c r="G179" s="19"/>
      <c r="H179" s="19"/>
      <c r="I179" s="19"/>
      <c r="J179" s="19"/>
      <c r="K179" s="19"/>
      <c r="N179" s="19"/>
    </row>
    <row r="180" spans="3:14" ht="17.25" customHeight="1" x14ac:dyDescent="0.2">
      <c r="C180" s="19"/>
      <c r="D180" s="19"/>
      <c r="E180" s="19"/>
      <c r="F180" s="19"/>
      <c r="G180" s="19"/>
      <c r="H180" s="19"/>
      <c r="I180" s="19"/>
      <c r="J180" s="19"/>
      <c r="K180" s="19"/>
      <c r="N180" s="19"/>
    </row>
    <row r="181" spans="3:14" ht="17.25" customHeight="1" x14ac:dyDescent="0.2">
      <c r="C181" s="19"/>
      <c r="D181" s="19"/>
      <c r="E181" s="19"/>
      <c r="F181" s="19"/>
      <c r="G181" s="19"/>
      <c r="H181" s="19"/>
      <c r="I181" s="19"/>
      <c r="J181" s="19"/>
      <c r="K181" s="19"/>
      <c r="N181" s="19"/>
    </row>
    <row r="182" spans="3:14" ht="17.25" customHeight="1" x14ac:dyDescent="0.2">
      <c r="C182" s="19"/>
      <c r="D182" s="19"/>
      <c r="E182" s="19"/>
      <c r="F182" s="19"/>
      <c r="G182" s="19"/>
      <c r="H182" s="19"/>
      <c r="I182" s="19"/>
      <c r="J182" s="19"/>
      <c r="K182" s="19"/>
      <c r="N182" s="19"/>
    </row>
    <row r="183" spans="3:14" ht="17.25" customHeight="1" x14ac:dyDescent="0.2">
      <c r="C183" s="19"/>
      <c r="D183" s="19"/>
      <c r="E183" s="19"/>
      <c r="F183" s="19"/>
      <c r="G183" s="19"/>
      <c r="H183" s="19"/>
      <c r="I183" s="19"/>
      <c r="J183" s="19"/>
      <c r="K183" s="19"/>
      <c r="N183" s="19"/>
    </row>
    <row r="184" spans="3:14" ht="17.25" customHeight="1" x14ac:dyDescent="0.2">
      <c r="C184" s="19"/>
      <c r="D184" s="19"/>
      <c r="E184" s="19"/>
      <c r="F184" s="19"/>
      <c r="G184" s="19"/>
      <c r="H184" s="19"/>
      <c r="I184" s="19"/>
      <c r="J184" s="19"/>
      <c r="K184" s="19"/>
      <c r="N184" s="19"/>
    </row>
    <row r="185" spans="3:14" ht="17.25" customHeight="1" x14ac:dyDescent="0.2">
      <c r="C185" s="19"/>
      <c r="D185" s="19"/>
      <c r="E185" s="19"/>
      <c r="F185" s="19"/>
      <c r="G185" s="19"/>
      <c r="H185" s="19"/>
      <c r="I185" s="19"/>
      <c r="J185" s="19"/>
      <c r="K185" s="19"/>
      <c r="N185" s="19"/>
    </row>
    <row r="186" spans="3:14" ht="17.25" customHeight="1" x14ac:dyDescent="0.2">
      <c r="C186" s="19"/>
      <c r="D186" s="19"/>
      <c r="E186" s="19"/>
      <c r="F186" s="19"/>
      <c r="G186" s="19"/>
      <c r="H186" s="19"/>
      <c r="I186" s="19"/>
      <c r="J186" s="19"/>
      <c r="K186" s="19"/>
      <c r="N186" s="19"/>
    </row>
    <row r="187" spans="3:14" ht="17.25" customHeight="1" x14ac:dyDescent="0.2">
      <c r="C187" s="19"/>
      <c r="D187" s="19"/>
      <c r="E187" s="19"/>
      <c r="F187" s="19"/>
      <c r="G187" s="19"/>
      <c r="H187" s="19"/>
      <c r="I187" s="19"/>
      <c r="J187" s="19"/>
      <c r="K187" s="19"/>
      <c r="N187" s="19"/>
    </row>
    <row r="188" spans="3:14" ht="17.25" customHeight="1" x14ac:dyDescent="0.2">
      <c r="C188" s="19"/>
      <c r="D188" s="19"/>
      <c r="E188" s="19"/>
      <c r="F188" s="19"/>
      <c r="G188" s="19"/>
      <c r="H188" s="19"/>
      <c r="I188" s="19"/>
      <c r="J188" s="19"/>
      <c r="K188" s="19"/>
      <c r="N188" s="19"/>
    </row>
    <row r="189" spans="3:14" ht="17.25" customHeight="1" x14ac:dyDescent="0.2">
      <c r="C189" s="19"/>
      <c r="D189" s="19"/>
      <c r="E189" s="19"/>
      <c r="F189" s="19"/>
      <c r="G189" s="19"/>
      <c r="H189" s="19"/>
      <c r="I189" s="19"/>
      <c r="J189" s="19"/>
      <c r="K189" s="19"/>
      <c r="N189" s="19"/>
    </row>
    <row r="190" spans="3:14" ht="17.25" customHeight="1" x14ac:dyDescent="0.2">
      <c r="C190" s="19"/>
      <c r="D190" s="19"/>
      <c r="E190" s="19"/>
      <c r="F190" s="19"/>
      <c r="G190" s="19"/>
      <c r="H190" s="19"/>
      <c r="I190" s="19"/>
      <c r="J190" s="19"/>
      <c r="K190" s="19"/>
      <c r="N190" s="19"/>
    </row>
    <row r="191" spans="3:14" ht="17.25" customHeight="1" x14ac:dyDescent="0.2">
      <c r="C191" s="19"/>
      <c r="D191" s="19"/>
      <c r="E191" s="19"/>
      <c r="F191" s="19"/>
      <c r="G191" s="19"/>
      <c r="H191" s="19"/>
      <c r="I191" s="19"/>
      <c r="J191" s="19"/>
      <c r="K191" s="19"/>
      <c r="N191" s="19"/>
    </row>
    <row r="192" spans="3:14" ht="17.25" customHeight="1" x14ac:dyDescent="0.2">
      <c r="C192" s="19"/>
      <c r="D192" s="19"/>
      <c r="E192" s="19"/>
      <c r="F192" s="19"/>
      <c r="G192" s="19"/>
      <c r="H192" s="19"/>
      <c r="I192" s="19"/>
      <c r="J192" s="19"/>
      <c r="K192" s="19"/>
      <c r="N192" s="19"/>
    </row>
    <row r="193" spans="3:14" ht="17.25" customHeight="1" x14ac:dyDescent="0.2">
      <c r="C193" s="19"/>
      <c r="D193" s="19"/>
      <c r="E193" s="19"/>
      <c r="F193" s="19"/>
      <c r="G193" s="19"/>
      <c r="H193" s="19"/>
      <c r="I193" s="19"/>
      <c r="J193" s="19"/>
      <c r="K193" s="19"/>
      <c r="N193" s="19"/>
    </row>
    <row r="194" spans="3:14" ht="17.25" customHeight="1" x14ac:dyDescent="0.2">
      <c r="C194" s="19"/>
      <c r="D194" s="19"/>
      <c r="E194" s="19"/>
      <c r="F194" s="19"/>
      <c r="G194" s="19"/>
      <c r="H194" s="19"/>
      <c r="I194" s="19"/>
      <c r="J194" s="19"/>
      <c r="K194" s="19"/>
      <c r="N194" s="19"/>
    </row>
    <row r="195" spans="3:14" ht="17.25" customHeight="1" x14ac:dyDescent="0.2">
      <c r="C195" s="19"/>
      <c r="D195" s="19"/>
      <c r="E195" s="19"/>
      <c r="F195" s="19"/>
      <c r="G195" s="19"/>
      <c r="H195" s="19"/>
      <c r="I195" s="19"/>
      <c r="J195" s="19"/>
      <c r="K195" s="19"/>
      <c r="N195" s="19"/>
    </row>
    <row r="196" spans="3:14" ht="17.25" customHeight="1" x14ac:dyDescent="0.2">
      <c r="C196" s="19"/>
      <c r="D196" s="19"/>
      <c r="E196" s="19"/>
      <c r="F196" s="19"/>
      <c r="G196" s="19"/>
      <c r="H196" s="19"/>
      <c r="I196" s="19"/>
      <c r="J196" s="19"/>
      <c r="K196" s="19"/>
      <c r="N196" s="19"/>
    </row>
    <row r="197" spans="3:14" ht="17.25" customHeight="1" x14ac:dyDescent="0.2">
      <c r="C197" s="19"/>
      <c r="D197" s="19"/>
      <c r="E197" s="19"/>
      <c r="F197" s="19"/>
      <c r="G197" s="19"/>
      <c r="H197" s="19"/>
      <c r="I197" s="19"/>
      <c r="J197" s="19"/>
      <c r="K197" s="19"/>
      <c r="N197" s="19"/>
    </row>
    <row r="198" spans="3:14" ht="17.25" customHeight="1" x14ac:dyDescent="0.2">
      <c r="C198" s="19"/>
      <c r="D198" s="19"/>
      <c r="E198" s="19"/>
      <c r="F198" s="19"/>
      <c r="G198" s="19"/>
      <c r="H198" s="19"/>
      <c r="I198" s="19"/>
      <c r="J198" s="19"/>
      <c r="K198" s="19"/>
      <c r="N198" s="19"/>
    </row>
    <row r="199" spans="3:14" ht="17.25" customHeight="1" x14ac:dyDescent="0.2">
      <c r="C199" s="19"/>
      <c r="D199" s="19"/>
      <c r="E199" s="19"/>
      <c r="F199" s="19"/>
      <c r="G199" s="19"/>
      <c r="H199" s="19"/>
      <c r="I199" s="19"/>
      <c r="J199" s="19"/>
      <c r="K199" s="19"/>
      <c r="N199" s="19"/>
    </row>
    <row r="200" spans="3:14" ht="17.25" customHeight="1" x14ac:dyDescent="0.2">
      <c r="C200" s="19"/>
      <c r="D200" s="19"/>
      <c r="E200" s="19"/>
      <c r="F200" s="19"/>
      <c r="G200" s="19"/>
      <c r="H200" s="19"/>
      <c r="I200" s="19"/>
      <c r="J200" s="19"/>
      <c r="K200" s="19"/>
      <c r="N200" s="19"/>
    </row>
    <row r="201" spans="3:14" ht="17.25" customHeight="1" x14ac:dyDescent="0.2">
      <c r="C201" s="19"/>
      <c r="D201" s="19"/>
      <c r="E201" s="19"/>
      <c r="F201" s="19"/>
      <c r="G201" s="19"/>
      <c r="H201" s="19"/>
      <c r="I201" s="19"/>
      <c r="J201" s="19"/>
      <c r="K201" s="19"/>
      <c r="N201" s="19"/>
    </row>
    <row r="202" spans="3:14" ht="17.25" customHeight="1" x14ac:dyDescent="0.2">
      <c r="C202" s="19"/>
      <c r="D202" s="19"/>
      <c r="E202" s="19"/>
      <c r="F202" s="19"/>
      <c r="G202" s="19"/>
      <c r="H202" s="19"/>
      <c r="I202" s="19"/>
      <c r="J202" s="19"/>
      <c r="K202" s="19"/>
      <c r="N202" s="19"/>
    </row>
    <row r="203" spans="3:14" ht="17.25" customHeight="1" x14ac:dyDescent="0.2"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3:14" ht="17.25" customHeight="1" x14ac:dyDescent="0.2"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3:14" ht="17.25" customHeight="1" x14ac:dyDescent="0.2"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3:14" ht="17.25" customHeight="1" x14ac:dyDescent="0.2"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3:14" ht="17.25" customHeight="1" x14ac:dyDescent="0.2"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3:14" ht="17.25" customHeight="1" x14ac:dyDescent="0.2"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3:11" ht="17.25" customHeight="1" x14ac:dyDescent="0.2"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3:11" ht="17.25" customHeight="1" x14ac:dyDescent="0.2"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3:11" ht="17.25" customHeight="1" x14ac:dyDescent="0.2"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3:11" ht="17.25" customHeight="1" x14ac:dyDescent="0.2"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3:11" ht="12.75" customHeight="1" x14ac:dyDescent="0.2"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3:11" ht="12.75" customHeight="1" x14ac:dyDescent="0.2"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3:11" ht="12.75" customHeight="1" x14ac:dyDescent="0.2"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3:11" ht="12.75" customHeight="1" x14ac:dyDescent="0.2"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3:11" ht="12.75" customHeight="1" x14ac:dyDescent="0.2"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3:11" ht="12.75" customHeight="1" x14ac:dyDescent="0.2"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3:11" ht="12.75" customHeight="1" x14ac:dyDescent="0.2"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3:11" ht="12.75" customHeight="1" x14ac:dyDescent="0.2"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3:11" ht="12.75" customHeight="1" x14ac:dyDescent="0.2"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3:11" ht="12.75" customHeight="1" x14ac:dyDescent="0.2"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3:11" ht="12.75" customHeight="1" x14ac:dyDescent="0.2"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3:11" ht="12.75" customHeight="1" x14ac:dyDescent="0.2"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3:11" ht="12.75" customHeight="1" x14ac:dyDescent="0.2"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3:11" ht="12.75" customHeight="1" x14ac:dyDescent="0.2"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3:11" ht="12.75" customHeight="1" x14ac:dyDescent="0.2"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3:11" ht="12.75" customHeight="1" x14ac:dyDescent="0.2"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3:11" ht="12.75" customHeight="1" x14ac:dyDescent="0.2"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3:11" ht="12.75" customHeight="1" x14ac:dyDescent="0.2"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3:11" ht="12.75" customHeight="1" x14ac:dyDescent="0.2"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3:11" ht="12.75" customHeight="1" x14ac:dyDescent="0.2"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3:11" ht="12.75" customHeight="1" x14ac:dyDescent="0.2"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3:11" ht="12.75" customHeight="1" x14ac:dyDescent="0.2"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3:11" ht="12.75" customHeight="1" x14ac:dyDescent="0.2"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3:11" ht="12.75" customHeight="1" x14ac:dyDescent="0.2"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3:11" ht="12.75" customHeight="1" x14ac:dyDescent="0.2"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3:11" ht="12.75" customHeight="1" x14ac:dyDescent="0.2"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3:11" ht="12.75" customHeight="1" x14ac:dyDescent="0.2"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3:11" ht="12.75" customHeight="1" x14ac:dyDescent="0.2"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3:11" ht="12.75" customHeight="1" x14ac:dyDescent="0.2"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3:11" ht="12.75" customHeight="1" x14ac:dyDescent="0.2"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3:11" ht="12.75" customHeight="1" x14ac:dyDescent="0.2"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3:11" ht="12.75" customHeight="1" x14ac:dyDescent="0.2"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3:11" ht="12.75" customHeight="1" x14ac:dyDescent="0.2"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3:11" ht="12.75" customHeight="1" x14ac:dyDescent="0.2"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3:11" ht="12.75" customHeight="1" x14ac:dyDescent="0.2"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3:11" ht="12.75" customHeight="1" x14ac:dyDescent="0.2"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3:11" ht="12.75" customHeight="1" x14ac:dyDescent="0.2"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3:11" ht="12.75" customHeight="1" x14ac:dyDescent="0.2"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3:11" ht="12.75" customHeight="1" x14ac:dyDescent="0.2"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3:11" ht="12.75" customHeight="1" x14ac:dyDescent="0.2"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3:11" ht="12.75" customHeight="1" x14ac:dyDescent="0.2">
      <c r="C253" s="19"/>
      <c r="D253" s="19"/>
      <c r="E253" s="19"/>
      <c r="F253" s="19"/>
      <c r="G253" s="19"/>
      <c r="H253" s="19"/>
      <c r="I253" s="19"/>
      <c r="J253" s="19"/>
      <c r="K253" s="19"/>
    </row>
    <row r="254" spans="3:11" ht="12.75" customHeight="1" x14ac:dyDescent="0.2">
      <c r="C254" s="19"/>
      <c r="D254" s="19"/>
      <c r="E254" s="19"/>
      <c r="F254" s="19"/>
      <c r="G254" s="19"/>
      <c r="H254" s="19"/>
      <c r="I254" s="19"/>
      <c r="J254" s="19"/>
      <c r="K254" s="19"/>
    </row>
    <row r="255" spans="3:11" ht="12.75" customHeight="1" x14ac:dyDescent="0.2">
      <c r="C255" s="19"/>
      <c r="D255" s="19"/>
      <c r="E255" s="19"/>
      <c r="F255" s="19"/>
      <c r="G255" s="19"/>
      <c r="H255" s="19"/>
      <c r="I255" s="19"/>
      <c r="J255" s="19"/>
      <c r="K255" s="19"/>
    </row>
    <row r="256" spans="3:11" ht="12.75" customHeight="1" x14ac:dyDescent="0.2">
      <c r="C256" s="19"/>
      <c r="D256" s="19"/>
      <c r="E256" s="19"/>
      <c r="F256" s="19"/>
      <c r="G256" s="19"/>
      <c r="H256" s="19"/>
      <c r="I256" s="19"/>
      <c r="J256" s="19"/>
      <c r="K256" s="19"/>
    </row>
    <row r="257" spans="3:11" ht="12.75" customHeight="1" x14ac:dyDescent="0.2">
      <c r="C257" s="19"/>
      <c r="D257" s="19"/>
      <c r="E257" s="19"/>
      <c r="F257" s="19"/>
      <c r="G257" s="19"/>
      <c r="H257" s="19"/>
      <c r="I257" s="19"/>
      <c r="J257" s="19"/>
      <c r="K257" s="19"/>
    </row>
    <row r="258" spans="3:11" ht="12.75" customHeight="1" x14ac:dyDescent="0.2">
      <c r="C258" s="19"/>
      <c r="D258" s="19"/>
      <c r="E258" s="19"/>
      <c r="F258" s="19"/>
      <c r="G258" s="19"/>
      <c r="H258" s="19"/>
      <c r="I258" s="19"/>
      <c r="J258" s="19"/>
      <c r="K258" s="19"/>
    </row>
    <row r="259" spans="3:11" ht="12.75" customHeight="1" x14ac:dyDescent="0.2"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3:11" ht="12.75" customHeight="1" x14ac:dyDescent="0.2"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3:11" ht="12.75" customHeight="1" x14ac:dyDescent="0.2"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3:11" ht="12.75" customHeight="1" x14ac:dyDescent="0.2"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3:11" ht="12.75" customHeight="1" x14ac:dyDescent="0.2"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3:11" ht="12.75" customHeight="1" x14ac:dyDescent="0.2"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3:11" ht="12.75" customHeight="1" x14ac:dyDescent="0.2"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3:11" ht="12.75" customHeight="1" x14ac:dyDescent="0.2"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3:11" ht="12.75" customHeight="1" x14ac:dyDescent="0.2"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3:11" ht="12.75" customHeight="1" x14ac:dyDescent="0.2"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3:11" ht="12.75" customHeight="1" x14ac:dyDescent="0.2"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3:11" ht="12.75" customHeight="1" x14ac:dyDescent="0.2"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3:11" ht="12.75" customHeight="1" x14ac:dyDescent="0.2"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3:11" ht="12.75" customHeight="1" x14ac:dyDescent="0.2">
      <c r="C272" s="19"/>
      <c r="D272" s="19"/>
      <c r="E272" s="19"/>
      <c r="F272" s="19"/>
      <c r="G272" s="19"/>
      <c r="H272" s="19"/>
      <c r="I272" s="19"/>
      <c r="J272" s="19"/>
      <c r="K272" s="19"/>
    </row>
    <row r="273" spans="3:11" ht="12.75" customHeight="1" x14ac:dyDescent="0.2">
      <c r="C273" s="19"/>
      <c r="D273" s="19"/>
      <c r="E273" s="19"/>
      <c r="F273" s="19"/>
      <c r="G273" s="19"/>
      <c r="H273" s="19"/>
      <c r="I273" s="19"/>
      <c r="J273" s="19"/>
      <c r="K273" s="19"/>
    </row>
    <row r="274" spans="3:11" ht="12.75" customHeight="1" x14ac:dyDescent="0.2">
      <c r="C274" s="19"/>
      <c r="D274" s="19"/>
      <c r="E274" s="19"/>
      <c r="F274" s="19"/>
      <c r="G274" s="19"/>
      <c r="H274" s="19"/>
      <c r="I274" s="19"/>
      <c r="J274" s="19"/>
      <c r="K274" s="19"/>
    </row>
    <row r="275" spans="3:11" ht="12.75" customHeight="1" x14ac:dyDescent="0.2">
      <c r="C275" s="19"/>
      <c r="D275" s="19"/>
      <c r="E275" s="19"/>
      <c r="F275" s="19"/>
      <c r="G275" s="19"/>
      <c r="H275" s="19"/>
      <c r="I275" s="19"/>
      <c r="J275" s="19"/>
      <c r="K275" s="19"/>
    </row>
    <row r="276" spans="3:11" ht="12.75" customHeight="1" x14ac:dyDescent="0.2">
      <c r="C276" s="19"/>
      <c r="D276" s="19"/>
      <c r="E276" s="19"/>
      <c r="F276" s="19"/>
      <c r="G276" s="19"/>
      <c r="H276" s="19"/>
      <c r="I276" s="19"/>
      <c r="J276" s="19"/>
      <c r="K276" s="19"/>
    </row>
    <row r="277" spans="3:11" ht="12.75" customHeight="1" x14ac:dyDescent="0.2">
      <c r="C277" s="19"/>
      <c r="D277" s="19"/>
      <c r="E277" s="19"/>
      <c r="F277" s="19"/>
      <c r="G277" s="19"/>
      <c r="H277" s="19"/>
      <c r="I277" s="19"/>
      <c r="J277" s="19"/>
      <c r="K277" s="19"/>
    </row>
    <row r="278" spans="3:11" ht="12.75" customHeight="1" x14ac:dyDescent="0.2">
      <c r="C278" s="19"/>
      <c r="D278" s="19"/>
      <c r="E278" s="19"/>
      <c r="F278" s="19"/>
      <c r="G278" s="19"/>
      <c r="H278" s="19"/>
      <c r="I278" s="19"/>
      <c r="J278" s="19"/>
      <c r="K278" s="19"/>
    </row>
    <row r="279" spans="3:11" ht="12.75" customHeight="1" x14ac:dyDescent="0.2">
      <c r="C279" s="19"/>
      <c r="D279" s="19"/>
      <c r="E279" s="19"/>
      <c r="F279" s="19"/>
      <c r="G279" s="19"/>
      <c r="H279" s="19"/>
      <c r="I279" s="19"/>
      <c r="J279" s="19"/>
      <c r="K279" s="19"/>
    </row>
    <row r="280" spans="3:11" ht="12.75" customHeight="1" x14ac:dyDescent="0.2">
      <c r="C280" s="19"/>
      <c r="D280" s="19"/>
      <c r="E280" s="19"/>
      <c r="F280" s="19"/>
      <c r="G280" s="19"/>
      <c r="H280" s="19"/>
      <c r="I280" s="19"/>
      <c r="J280" s="19"/>
      <c r="K280" s="19"/>
    </row>
    <row r="281" spans="3:11" ht="12.75" customHeight="1" x14ac:dyDescent="0.2">
      <c r="C281" s="19"/>
      <c r="D281" s="19"/>
      <c r="E281" s="19"/>
      <c r="F281" s="19"/>
      <c r="G281" s="19"/>
      <c r="H281" s="19"/>
      <c r="I281" s="19"/>
      <c r="J281" s="19"/>
      <c r="K281" s="19"/>
    </row>
    <row r="282" spans="3:11" ht="12.75" customHeight="1" x14ac:dyDescent="0.2">
      <c r="C282" s="19"/>
      <c r="D282" s="19"/>
      <c r="E282" s="19"/>
      <c r="F282" s="19"/>
      <c r="G282" s="19"/>
      <c r="H282" s="19"/>
      <c r="I282" s="19"/>
      <c r="J282" s="19"/>
      <c r="K282" s="19"/>
    </row>
    <row r="283" spans="3:11" ht="12.75" customHeight="1" x14ac:dyDescent="0.2">
      <c r="C283" s="19"/>
      <c r="D283" s="19"/>
      <c r="E283" s="19"/>
      <c r="F283" s="19"/>
      <c r="G283" s="19"/>
      <c r="H283" s="19"/>
      <c r="I283" s="19"/>
      <c r="J283" s="19"/>
      <c r="K283" s="19"/>
    </row>
    <row r="284" spans="3:11" ht="12.75" customHeight="1" x14ac:dyDescent="0.2">
      <c r="C284" s="19"/>
      <c r="D284" s="19"/>
      <c r="E284" s="19"/>
      <c r="F284" s="19"/>
      <c r="G284" s="19"/>
      <c r="H284" s="19"/>
      <c r="I284" s="19"/>
      <c r="J284" s="19"/>
      <c r="K284" s="19"/>
    </row>
    <row r="285" spans="3:11" ht="12.75" customHeight="1" x14ac:dyDescent="0.2">
      <c r="C285" s="19"/>
      <c r="D285" s="19"/>
      <c r="E285" s="19"/>
      <c r="F285" s="19"/>
      <c r="G285" s="19"/>
      <c r="H285" s="19"/>
      <c r="I285" s="19"/>
      <c r="J285" s="19"/>
      <c r="K285" s="19"/>
    </row>
    <row r="286" spans="3:11" ht="12.75" customHeight="1" x14ac:dyDescent="0.2">
      <c r="C286" s="19"/>
      <c r="D286" s="19"/>
      <c r="E286" s="19"/>
      <c r="F286" s="19"/>
      <c r="G286" s="19"/>
      <c r="H286" s="19"/>
      <c r="I286" s="19"/>
      <c r="J286" s="19"/>
      <c r="K286" s="19"/>
    </row>
    <row r="287" spans="3:11" ht="12.75" customHeight="1" x14ac:dyDescent="0.2">
      <c r="C287" s="19"/>
      <c r="D287" s="19"/>
      <c r="E287" s="19"/>
      <c r="F287" s="19"/>
      <c r="G287" s="19"/>
      <c r="H287" s="19"/>
      <c r="I287" s="19"/>
      <c r="J287" s="19"/>
      <c r="K287" s="19"/>
    </row>
    <row r="288" spans="3:11" ht="12.75" customHeight="1" x14ac:dyDescent="0.2">
      <c r="C288" s="19"/>
      <c r="D288" s="19"/>
      <c r="E288" s="19"/>
      <c r="F288" s="19"/>
      <c r="G288" s="19"/>
      <c r="H288" s="19"/>
      <c r="I288" s="19"/>
      <c r="J288" s="19"/>
      <c r="K288" s="19"/>
    </row>
    <row r="289" spans="3:11" ht="12.75" customHeight="1" x14ac:dyDescent="0.2">
      <c r="C289" s="19"/>
      <c r="D289" s="19"/>
      <c r="E289" s="19"/>
      <c r="F289" s="19"/>
      <c r="G289" s="19"/>
      <c r="H289" s="19"/>
      <c r="I289" s="19"/>
      <c r="J289" s="19"/>
      <c r="K289" s="19"/>
    </row>
    <row r="290" spans="3:11" ht="12.75" customHeight="1" x14ac:dyDescent="0.2">
      <c r="C290" s="19"/>
      <c r="D290" s="19"/>
      <c r="E290" s="19"/>
      <c r="F290" s="19"/>
      <c r="G290" s="19"/>
      <c r="H290" s="19"/>
      <c r="I290" s="19"/>
      <c r="J290" s="19"/>
      <c r="K290" s="19"/>
    </row>
    <row r="291" spans="3:11" ht="12.75" customHeight="1" x14ac:dyDescent="0.2">
      <c r="C291" s="19"/>
      <c r="D291" s="19"/>
      <c r="E291" s="19"/>
      <c r="F291" s="19"/>
      <c r="G291" s="19"/>
      <c r="H291" s="19"/>
      <c r="I291" s="19"/>
      <c r="J291" s="19"/>
      <c r="K291" s="19"/>
    </row>
    <row r="292" spans="3:11" ht="12.75" customHeight="1" x14ac:dyDescent="0.2">
      <c r="C292" s="19"/>
      <c r="D292" s="19"/>
      <c r="E292" s="19"/>
      <c r="F292" s="19"/>
      <c r="G292" s="19"/>
      <c r="H292" s="19"/>
      <c r="I292" s="19"/>
      <c r="J292" s="19"/>
      <c r="K292" s="19"/>
    </row>
    <row r="293" spans="3:11" ht="12.75" customHeight="1" x14ac:dyDescent="0.2">
      <c r="C293" s="19"/>
      <c r="D293" s="19"/>
      <c r="E293" s="19"/>
      <c r="F293" s="19"/>
      <c r="G293" s="19"/>
      <c r="H293" s="19"/>
      <c r="I293" s="19"/>
      <c r="J293" s="19"/>
      <c r="K293" s="19"/>
    </row>
    <row r="294" spans="3:11" ht="12.75" customHeight="1" x14ac:dyDescent="0.2">
      <c r="C294" s="19"/>
      <c r="D294" s="19"/>
      <c r="E294" s="19"/>
      <c r="F294" s="19"/>
      <c r="G294" s="19"/>
      <c r="H294" s="19"/>
      <c r="I294" s="19"/>
      <c r="J294" s="19"/>
      <c r="K294" s="19"/>
    </row>
    <row r="295" spans="3:11" ht="12.75" customHeight="1" x14ac:dyDescent="0.2">
      <c r="C295" s="19"/>
      <c r="D295" s="19"/>
      <c r="E295" s="19"/>
      <c r="F295" s="19"/>
      <c r="G295" s="19"/>
      <c r="H295" s="19"/>
      <c r="I295" s="19"/>
      <c r="J295" s="19"/>
      <c r="K295" s="19"/>
    </row>
    <row r="296" spans="3:11" ht="12.75" customHeight="1" x14ac:dyDescent="0.2">
      <c r="C296" s="19"/>
      <c r="D296" s="19"/>
      <c r="E296" s="19"/>
      <c r="F296" s="19"/>
      <c r="G296" s="19"/>
      <c r="H296" s="19"/>
      <c r="I296" s="19"/>
      <c r="J296" s="19"/>
      <c r="K296" s="19"/>
    </row>
    <row r="297" spans="3:11" ht="12.75" customHeight="1" x14ac:dyDescent="0.2">
      <c r="C297" s="19"/>
      <c r="D297" s="19"/>
      <c r="E297" s="19"/>
      <c r="F297" s="19"/>
      <c r="G297" s="19"/>
      <c r="H297" s="19"/>
      <c r="I297" s="19"/>
      <c r="J297" s="19"/>
      <c r="K297" s="19"/>
    </row>
    <row r="298" spans="3:11" ht="12.75" customHeight="1" x14ac:dyDescent="0.2">
      <c r="C298" s="19"/>
      <c r="D298" s="19"/>
      <c r="E298" s="19"/>
      <c r="F298" s="19"/>
      <c r="G298" s="19"/>
      <c r="H298" s="19"/>
      <c r="I298" s="19"/>
      <c r="J298" s="19"/>
      <c r="K298" s="19"/>
    </row>
    <row r="299" spans="3:11" ht="12.75" customHeight="1" x14ac:dyDescent="0.2">
      <c r="C299" s="19"/>
      <c r="D299" s="19"/>
      <c r="E299" s="19"/>
      <c r="F299" s="19"/>
      <c r="G299" s="19"/>
      <c r="H299" s="19"/>
      <c r="I299" s="19"/>
      <c r="J299" s="19"/>
      <c r="K299" s="19"/>
    </row>
    <row r="300" spans="3:11" ht="12.75" customHeight="1" x14ac:dyDescent="0.2">
      <c r="C300" s="19"/>
      <c r="D300" s="19"/>
      <c r="E300" s="19"/>
      <c r="F300" s="19"/>
      <c r="G300" s="19"/>
      <c r="H300" s="19"/>
      <c r="I300" s="19"/>
      <c r="J300" s="19"/>
      <c r="K300" s="19"/>
    </row>
    <row r="301" spans="3:11" ht="12.75" customHeight="1" x14ac:dyDescent="0.2">
      <c r="C301" s="19"/>
      <c r="D301" s="19"/>
      <c r="E301" s="19"/>
      <c r="F301" s="19"/>
      <c r="G301" s="19"/>
      <c r="H301" s="19"/>
      <c r="I301" s="19"/>
      <c r="J301" s="19"/>
      <c r="K301" s="19"/>
    </row>
    <row r="302" spans="3:11" ht="12.75" customHeight="1" x14ac:dyDescent="0.2">
      <c r="C302" s="19"/>
      <c r="D302" s="19"/>
      <c r="E302" s="19"/>
      <c r="F302" s="19"/>
      <c r="G302" s="19"/>
      <c r="H302" s="19"/>
      <c r="I302" s="19"/>
      <c r="J302" s="19"/>
      <c r="K302" s="19"/>
    </row>
    <row r="303" spans="3:11" ht="12.75" customHeight="1" x14ac:dyDescent="0.2">
      <c r="C303" s="19"/>
      <c r="D303" s="19"/>
      <c r="E303" s="19"/>
      <c r="F303" s="19"/>
      <c r="G303" s="19"/>
      <c r="H303" s="19"/>
      <c r="I303" s="19"/>
      <c r="J303" s="19"/>
      <c r="K303" s="19"/>
    </row>
    <row r="304" spans="3:11" ht="12.75" customHeight="1" x14ac:dyDescent="0.2">
      <c r="C304" s="19"/>
      <c r="D304" s="19"/>
      <c r="E304" s="19"/>
      <c r="F304" s="19"/>
      <c r="G304" s="19"/>
      <c r="H304" s="19"/>
      <c r="I304" s="19"/>
      <c r="J304" s="19"/>
      <c r="K304" s="19"/>
    </row>
    <row r="305" spans="3:11" ht="12.75" customHeight="1" x14ac:dyDescent="0.2">
      <c r="C305" s="19"/>
      <c r="D305" s="19"/>
      <c r="E305" s="19"/>
      <c r="F305" s="19"/>
      <c r="G305" s="19"/>
      <c r="H305" s="19"/>
      <c r="I305" s="19"/>
      <c r="J305" s="19"/>
      <c r="K305" s="19"/>
    </row>
    <row r="306" spans="3:11" ht="12.75" customHeight="1" x14ac:dyDescent="0.2">
      <c r="C306" s="19"/>
      <c r="D306" s="19"/>
      <c r="E306" s="19"/>
      <c r="F306" s="19"/>
      <c r="G306" s="19"/>
      <c r="H306" s="19"/>
      <c r="I306" s="19"/>
      <c r="J306" s="19"/>
      <c r="K306" s="19"/>
    </row>
    <row r="307" spans="3:11" ht="12.75" customHeight="1" x14ac:dyDescent="0.2">
      <c r="C307" s="19"/>
      <c r="D307" s="19"/>
      <c r="E307" s="19"/>
      <c r="F307" s="19"/>
      <c r="G307" s="19"/>
      <c r="H307" s="19"/>
      <c r="I307" s="19"/>
      <c r="J307" s="19"/>
      <c r="K307" s="19"/>
    </row>
    <row r="308" spans="3:11" ht="12.75" customHeight="1" x14ac:dyDescent="0.2">
      <c r="C308" s="19"/>
      <c r="D308" s="19"/>
      <c r="E308" s="19"/>
      <c r="F308" s="19"/>
      <c r="G308" s="19"/>
      <c r="H308" s="19"/>
      <c r="I308" s="19"/>
      <c r="J308" s="19"/>
      <c r="K308" s="19"/>
    </row>
    <row r="309" spans="3:11" ht="12.75" customHeight="1" x14ac:dyDescent="0.2"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3:11" ht="12.75" customHeight="1" x14ac:dyDescent="0.2"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3:11" ht="12.75" customHeight="1" x14ac:dyDescent="0.2"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3:11" ht="12.75" customHeight="1" x14ac:dyDescent="0.2"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3:11" ht="12.75" customHeight="1" x14ac:dyDescent="0.2"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3:11" ht="12.75" customHeight="1" x14ac:dyDescent="0.2"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3:11" ht="12.75" customHeight="1" x14ac:dyDescent="0.2"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3:11" ht="12.75" customHeight="1" x14ac:dyDescent="0.2"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3:11" ht="12.75" customHeight="1" x14ac:dyDescent="0.2"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3:11" ht="12.75" customHeight="1" x14ac:dyDescent="0.2"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3:11" ht="12.75" customHeight="1" x14ac:dyDescent="0.2"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3:11" ht="12.75" customHeight="1" x14ac:dyDescent="0.2"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3:11" ht="12.75" customHeight="1" x14ac:dyDescent="0.2"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3:11" ht="12.75" customHeight="1" x14ac:dyDescent="0.2"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3:11" ht="12.75" customHeight="1" x14ac:dyDescent="0.2"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3:11" ht="12.75" customHeight="1" x14ac:dyDescent="0.2"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3:11" ht="12.75" customHeight="1" x14ac:dyDescent="0.2"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3:11" ht="12.75" customHeight="1" x14ac:dyDescent="0.2"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3:11" ht="12.75" customHeight="1" x14ac:dyDescent="0.2"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3:11" ht="12.75" customHeight="1" x14ac:dyDescent="0.2"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3:11" ht="12.75" customHeight="1" x14ac:dyDescent="0.2"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3:11" ht="12.75" customHeight="1" x14ac:dyDescent="0.2">
      <c r="C330" s="19"/>
      <c r="D330" s="19"/>
      <c r="E330" s="19"/>
      <c r="F330" s="19"/>
      <c r="G330" s="19"/>
      <c r="H330" s="19"/>
      <c r="I330" s="19"/>
      <c r="J330" s="19"/>
      <c r="K330" s="19"/>
    </row>
    <row r="331" spans="3:11" ht="12.75" customHeight="1" x14ac:dyDescent="0.2">
      <c r="C331" s="19"/>
      <c r="D331" s="19"/>
      <c r="E331" s="19"/>
      <c r="F331" s="19"/>
      <c r="G331" s="19"/>
      <c r="H331" s="19"/>
      <c r="I331" s="19"/>
      <c r="J331" s="19"/>
      <c r="K331" s="19"/>
    </row>
    <row r="332" spans="3:11" ht="12.75" customHeight="1" x14ac:dyDescent="0.2">
      <c r="C332" s="19"/>
      <c r="D332" s="19"/>
      <c r="E332" s="19"/>
      <c r="F332" s="19"/>
      <c r="G332" s="19"/>
      <c r="H332" s="19"/>
      <c r="I332" s="19"/>
      <c r="J332" s="19"/>
      <c r="K332" s="19"/>
    </row>
    <row r="333" spans="3:11" ht="12.75" customHeight="1" x14ac:dyDescent="0.2">
      <c r="C333" s="19"/>
      <c r="D333" s="19"/>
      <c r="E333" s="19"/>
      <c r="F333" s="19"/>
      <c r="G333" s="19"/>
      <c r="H333" s="19"/>
      <c r="I333" s="19"/>
      <c r="J333" s="19"/>
      <c r="K333" s="19"/>
    </row>
    <row r="334" spans="3:11" ht="12.75" customHeight="1" x14ac:dyDescent="0.2">
      <c r="C334" s="19"/>
      <c r="D334" s="19"/>
      <c r="E334" s="19"/>
      <c r="F334" s="19"/>
      <c r="G334" s="19"/>
      <c r="H334" s="19"/>
      <c r="I334" s="19"/>
      <c r="J334" s="19"/>
      <c r="K334" s="19"/>
    </row>
    <row r="335" spans="3:11" ht="12.75" customHeight="1" x14ac:dyDescent="0.2">
      <c r="C335" s="19"/>
      <c r="D335" s="19"/>
      <c r="E335" s="19"/>
      <c r="F335" s="19"/>
      <c r="G335" s="19"/>
      <c r="H335" s="19"/>
      <c r="I335" s="19"/>
      <c r="J335" s="19"/>
      <c r="K335" s="19"/>
    </row>
    <row r="336" spans="3:11" ht="12.75" customHeight="1" x14ac:dyDescent="0.2">
      <c r="C336" s="19"/>
      <c r="D336" s="19"/>
      <c r="E336" s="19"/>
      <c r="F336" s="19"/>
      <c r="G336" s="19"/>
      <c r="H336" s="19"/>
      <c r="I336" s="19"/>
      <c r="J336" s="19"/>
      <c r="K336" s="19"/>
    </row>
    <row r="337" spans="3:11" ht="12.75" customHeight="1" x14ac:dyDescent="0.2">
      <c r="C337" s="19"/>
      <c r="D337" s="19"/>
      <c r="E337" s="19"/>
      <c r="F337" s="19"/>
      <c r="G337" s="19"/>
      <c r="H337" s="19"/>
      <c r="I337" s="19"/>
      <c r="J337" s="19"/>
      <c r="K337" s="19"/>
    </row>
    <row r="338" spans="3:11" ht="12.75" customHeight="1" x14ac:dyDescent="0.2">
      <c r="C338" s="19"/>
      <c r="D338" s="19"/>
      <c r="E338" s="19"/>
      <c r="F338" s="19"/>
      <c r="G338" s="19"/>
      <c r="H338" s="19"/>
      <c r="I338" s="19"/>
      <c r="J338" s="19"/>
      <c r="K338" s="19"/>
    </row>
    <row r="339" spans="3:11" ht="12.75" customHeight="1" x14ac:dyDescent="0.2">
      <c r="C339" s="19"/>
      <c r="D339" s="19"/>
      <c r="E339" s="19"/>
      <c r="F339" s="19"/>
      <c r="G339" s="19"/>
      <c r="H339" s="19"/>
      <c r="I339" s="19"/>
      <c r="J339" s="19"/>
      <c r="K339" s="19"/>
    </row>
    <row r="340" spans="3:11" ht="12.75" customHeight="1" x14ac:dyDescent="0.2">
      <c r="C340" s="19"/>
      <c r="D340" s="19"/>
      <c r="E340" s="19"/>
      <c r="F340" s="19"/>
      <c r="G340" s="19"/>
      <c r="H340" s="19"/>
      <c r="I340" s="19"/>
      <c r="J340" s="19"/>
      <c r="K340" s="19"/>
    </row>
    <row r="341" spans="3:11" ht="12.75" customHeight="1" x14ac:dyDescent="0.2">
      <c r="C341" s="19"/>
      <c r="D341" s="19"/>
      <c r="E341" s="19"/>
      <c r="F341" s="19"/>
      <c r="G341" s="19"/>
      <c r="H341" s="19"/>
      <c r="I341" s="19"/>
      <c r="J341" s="19"/>
      <c r="K341" s="19"/>
    </row>
    <row r="342" spans="3:11" ht="12.75" customHeight="1" x14ac:dyDescent="0.2">
      <c r="C342" s="19"/>
      <c r="D342" s="19"/>
      <c r="E342" s="19"/>
      <c r="F342" s="19"/>
      <c r="G342" s="19"/>
      <c r="H342" s="19"/>
      <c r="I342" s="19"/>
      <c r="J342" s="19"/>
      <c r="K342" s="19"/>
    </row>
    <row r="343" spans="3:11" ht="12.75" customHeight="1" x14ac:dyDescent="0.2">
      <c r="C343" s="19"/>
      <c r="D343" s="19"/>
      <c r="E343" s="19"/>
      <c r="F343" s="19"/>
      <c r="G343" s="19"/>
      <c r="H343" s="19"/>
      <c r="I343" s="19"/>
      <c r="J343" s="19"/>
      <c r="K343" s="19"/>
    </row>
    <row r="344" spans="3:11" ht="12.75" customHeight="1" x14ac:dyDescent="0.2">
      <c r="C344" s="19"/>
      <c r="D344" s="19"/>
      <c r="E344" s="19"/>
      <c r="F344" s="19"/>
      <c r="G344" s="19"/>
      <c r="H344" s="19"/>
      <c r="I344" s="19"/>
      <c r="J344" s="19"/>
      <c r="K344" s="19"/>
    </row>
    <row r="345" spans="3:11" ht="12.75" customHeight="1" x14ac:dyDescent="0.2">
      <c r="C345" s="19"/>
      <c r="D345" s="19"/>
      <c r="E345" s="19"/>
      <c r="F345" s="19"/>
      <c r="G345" s="19"/>
      <c r="H345" s="19"/>
      <c r="I345" s="19"/>
      <c r="J345" s="19"/>
      <c r="K345" s="19"/>
    </row>
    <row r="346" spans="3:11" ht="12.75" customHeight="1" x14ac:dyDescent="0.2">
      <c r="C346" s="19"/>
      <c r="D346" s="19"/>
      <c r="E346" s="19"/>
      <c r="F346" s="19"/>
      <c r="G346" s="19"/>
      <c r="H346" s="19"/>
      <c r="I346" s="19"/>
      <c r="J346" s="19"/>
      <c r="K346" s="19"/>
    </row>
    <row r="347" spans="3:11" ht="12.75" customHeight="1" x14ac:dyDescent="0.2">
      <c r="C347" s="19"/>
      <c r="D347" s="19"/>
      <c r="E347" s="19"/>
      <c r="F347" s="19"/>
      <c r="G347" s="19"/>
      <c r="H347" s="19"/>
      <c r="I347" s="19"/>
      <c r="J347" s="19"/>
      <c r="K347" s="19"/>
    </row>
    <row r="348" spans="3:11" ht="12.75" customHeight="1" x14ac:dyDescent="0.2">
      <c r="C348" s="19"/>
      <c r="D348" s="19"/>
      <c r="E348" s="19"/>
      <c r="F348" s="19"/>
      <c r="G348" s="19"/>
      <c r="H348" s="19"/>
      <c r="I348" s="19"/>
      <c r="J348" s="19"/>
      <c r="K348" s="19"/>
    </row>
    <row r="349" spans="3:11" ht="12.75" customHeight="1" x14ac:dyDescent="0.2">
      <c r="C349" s="19"/>
      <c r="D349" s="19"/>
      <c r="E349" s="19"/>
      <c r="F349" s="19"/>
      <c r="G349" s="19"/>
      <c r="H349" s="19"/>
      <c r="I349" s="19"/>
      <c r="J349" s="19"/>
      <c r="K349" s="19"/>
    </row>
    <row r="350" spans="3:11" ht="12.75" customHeight="1" x14ac:dyDescent="0.2">
      <c r="C350" s="19"/>
      <c r="D350" s="19"/>
      <c r="E350" s="19"/>
      <c r="F350" s="19"/>
      <c r="G350" s="19"/>
      <c r="H350" s="19"/>
      <c r="I350" s="19"/>
      <c r="J350" s="19"/>
      <c r="K350" s="19"/>
    </row>
    <row r="351" spans="3:11" ht="12.75" customHeight="1" x14ac:dyDescent="0.2">
      <c r="C351" s="19"/>
      <c r="D351" s="19"/>
      <c r="E351" s="19"/>
      <c r="F351" s="19"/>
      <c r="G351" s="19"/>
      <c r="H351" s="19"/>
      <c r="I351" s="19"/>
      <c r="J351" s="19"/>
      <c r="K351" s="19"/>
    </row>
    <row r="352" spans="3:11" ht="12.75" customHeight="1" x14ac:dyDescent="0.2">
      <c r="C352" s="19"/>
      <c r="D352" s="19"/>
      <c r="E352" s="19"/>
      <c r="F352" s="19"/>
      <c r="G352" s="19"/>
      <c r="H352" s="19"/>
      <c r="I352" s="19"/>
      <c r="J352" s="19"/>
      <c r="K352" s="19"/>
    </row>
    <row r="353" spans="3:11" ht="12.75" customHeight="1" x14ac:dyDescent="0.2">
      <c r="C353" s="19"/>
      <c r="D353" s="19"/>
      <c r="E353" s="19"/>
      <c r="F353" s="19"/>
      <c r="G353" s="19"/>
      <c r="H353" s="19"/>
      <c r="I353" s="19"/>
      <c r="J353" s="19"/>
      <c r="K353" s="19"/>
    </row>
    <row r="354" spans="3:11" ht="12.75" customHeight="1" x14ac:dyDescent="0.2">
      <c r="C354" s="19"/>
      <c r="D354" s="19"/>
      <c r="E354" s="19"/>
      <c r="F354" s="19"/>
      <c r="G354" s="19"/>
      <c r="H354" s="19"/>
      <c r="I354" s="19"/>
      <c r="J354" s="19"/>
      <c r="K354" s="19"/>
    </row>
    <row r="355" spans="3:11" ht="12.75" customHeight="1" x14ac:dyDescent="0.2">
      <c r="C355" s="19"/>
      <c r="D355" s="19"/>
      <c r="E355" s="19"/>
      <c r="F355" s="19"/>
      <c r="G355" s="19"/>
      <c r="H355" s="19"/>
      <c r="I355" s="19"/>
      <c r="J355" s="19"/>
      <c r="K355" s="19"/>
    </row>
    <row r="356" spans="3:11" ht="12.75" customHeight="1" x14ac:dyDescent="0.2">
      <c r="C356" s="19"/>
      <c r="D356" s="19"/>
      <c r="E356" s="19"/>
      <c r="F356" s="19"/>
      <c r="G356" s="19"/>
      <c r="H356" s="19"/>
      <c r="I356" s="19"/>
      <c r="J356" s="19"/>
      <c r="K356" s="19"/>
    </row>
    <row r="357" spans="3:11" ht="12.75" customHeight="1" x14ac:dyDescent="0.2">
      <c r="C357" s="19"/>
      <c r="D357" s="19"/>
      <c r="E357" s="19"/>
      <c r="F357" s="19"/>
      <c r="G357" s="19"/>
      <c r="H357" s="19"/>
      <c r="I357" s="19"/>
      <c r="J357" s="19"/>
      <c r="K357" s="19"/>
    </row>
    <row r="358" spans="3:11" ht="12.75" customHeight="1" x14ac:dyDescent="0.2">
      <c r="C358" s="19"/>
      <c r="D358" s="19"/>
      <c r="E358" s="19"/>
      <c r="F358" s="19"/>
      <c r="G358" s="19"/>
      <c r="H358" s="19"/>
      <c r="I358" s="19"/>
      <c r="J358" s="19"/>
      <c r="K358" s="19"/>
    </row>
    <row r="359" spans="3:11" ht="12.75" customHeight="1" x14ac:dyDescent="0.2">
      <c r="C359" s="19"/>
      <c r="D359" s="19"/>
      <c r="E359" s="19"/>
      <c r="F359" s="19"/>
      <c r="G359" s="19"/>
      <c r="H359" s="19"/>
      <c r="I359" s="19"/>
      <c r="J359" s="19"/>
      <c r="K359" s="19"/>
    </row>
    <row r="360" spans="3:11" ht="12.75" customHeight="1" x14ac:dyDescent="0.2">
      <c r="C360" s="19"/>
      <c r="D360" s="19"/>
      <c r="E360" s="19"/>
      <c r="F360" s="19"/>
      <c r="G360" s="19"/>
      <c r="H360" s="19"/>
      <c r="I360" s="19"/>
      <c r="J360" s="19"/>
      <c r="K360" s="19"/>
    </row>
    <row r="361" spans="3:11" ht="12.75" customHeight="1" x14ac:dyDescent="0.2">
      <c r="C361" s="19"/>
      <c r="D361" s="19"/>
      <c r="E361" s="19"/>
      <c r="F361" s="19"/>
      <c r="G361" s="19"/>
      <c r="H361" s="19"/>
      <c r="I361" s="19"/>
      <c r="J361" s="19"/>
      <c r="K361" s="19"/>
    </row>
    <row r="362" spans="3:11" ht="12.75" customHeight="1" x14ac:dyDescent="0.2">
      <c r="C362" s="19"/>
      <c r="D362" s="19"/>
      <c r="E362" s="19"/>
      <c r="F362" s="19"/>
      <c r="G362" s="19"/>
      <c r="H362" s="19"/>
      <c r="I362" s="19"/>
      <c r="J362" s="19"/>
      <c r="K362" s="19"/>
    </row>
    <row r="363" spans="3:11" ht="12.75" customHeight="1" x14ac:dyDescent="0.2">
      <c r="C363" s="19"/>
      <c r="D363" s="19"/>
      <c r="E363" s="19"/>
      <c r="F363" s="19"/>
      <c r="G363" s="19"/>
      <c r="H363" s="19"/>
      <c r="I363" s="19"/>
      <c r="J363" s="19"/>
      <c r="K363" s="19"/>
    </row>
    <row r="364" spans="3:11" ht="12.75" customHeight="1" x14ac:dyDescent="0.2">
      <c r="C364" s="19"/>
      <c r="D364" s="19"/>
      <c r="E364" s="19"/>
      <c r="F364" s="19"/>
      <c r="G364" s="19"/>
      <c r="H364" s="19"/>
      <c r="I364" s="19"/>
      <c r="J364" s="19"/>
      <c r="K364" s="19"/>
    </row>
    <row r="365" spans="3:11" ht="12.75" customHeight="1" x14ac:dyDescent="0.2">
      <c r="C365" s="19"/>
      <c r="D365" s="19"/>
      <c r="E365" s="19"/>
      <c r="F365" s="19"/>
      <c r="G365" s="19"/>
      <c r="H365" s="19"/>
      <c r="I365" s="19"/>
      <c r="J365" s="19"/>
      <c r="K365" s="19"/>
    </row>
    <row r="366" spans="3:11" ht="12.75" customHeight="1" x14ac:dyDescent="0.2">
      <c r="C366" s="19"/>
      <c r="D366" s="19"/>
      <c r="E366" s="19"/>
      <c r="F366" s="19"/>
      <c r="G366" s="19"/>
      <c r="H366" s="19"/>
      <c r="I366" s="19"/>
      <c r="J366" s="19"/>
      <c r="K366" s="19"/>
    </row>
    <row r="367" spans="3:11" ht="12.75" customHeight="1" x14ac:dyDescent="0.2"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3:11" ht="12.75" customHeight="1" x14ac:dyDescent="0.2">
      <c r="C368" s="19"/>
      <c r="D368" s="19"/>
      <c r="E368" s="19"/>
      <c r="F368" s="19"/>
      <c r="G368" s="19"/>
      <c r="H368" s="19"/>
      <c r="I368" s="19"/>
      <c r="J368" s="19"/>
      <c r="K368" s="19"/>
    </row>
    <row r="369" spans="3:11" ht="12.75" customHeight="1" x14ac:dyDescent="0.2">
      <c r="C369" s="19"/>
      <c r="D369" s="19"/>
      <c r="E369" s="19"/>
      <c r="F369" s="19"/>
      <c r="G369" s="19"/>
      <c r="H369" s="19"/>
      <c r="I369" s="19"/>
      <c r="J369" s="19"/>
      <c r="K369" s="19"/>
    </row>
    <row r="370" spans="3:11" ht="12.75" customHeight="1" x14ac:dyDescent="0.2">
      <c r="C370" s="19"/>
      <c r="D370" s="19"/>
      <c r="E370" s="19"/>
      <c r="F370" s="19"/>
      <c r="G370" s="19"/>
      <c r="H370" s="19"/>
      <c r="I370" s="19"/>
      <c r="J370" s="19"/>
      <c r="K370" s="19"/>
    </row>
    <row r="371" spans="3:11" ht="12.75" customHeight="1" x14ac:dyDescent="0.2">
      <c r="C371" s="19"/>
      <c r="D371" s="19"/>
      <c r="E371" s="19"/>
      <c r="F371" s="19"/>
      <c r="G371" s="19"/>
      <c r="H371" s="19"/>
      <c r="I371" s="19"/>
      <c r="J371" s="19"/>
      <c r="K371" s="19"/>
    </row>
    <row r="372" spans="3:11" ht="12.75" customHeight="1" x14ac:dyDescent="0.2">
      <c r="C372" s="19"/>
      <c r="D372" s="19"/>
      <c r="E372" s="19"/>
      <c r="F372" s="19"/>
      <c r="G372" s="19"/>
      <c r="H372" s="19"/>
      <c r="I372" s="19"/>
      <c r="J372" s="19"/>
      <c r="K372" s="19"/>
    </row>
    <row r="373" spans="3:11" ht="12.75" customHeight="1" x14ac:dyDescent="0.2">
      <c r="C373" s="19"/>
      <c r="D373" s="19"/>
      <c r="E373" s="19"/>
      <c r="F373" s="19"/>
      <c r="G373" s="19"/>
      <c r="H373" s="19"/>
      <c r="I373" s="19"/>
      <c r="J373" s="19"/>
      <c r="K373" s="19"/>
    </row>
    <row r="374" spans="3:11" ht="12.75" customHeight="1" x14ac:dyDescent="0.2">
      <c r="C374" s="19"/>
      <c r="D374" s="19"/>
      <c r="E374" s="19"/>
      <c r="F374" s="19"/>
      <c r="G374" s="19"/>
      <c r="H374" s="19"/>
      <c r="I374" s="19"/>
      <c r="J374" s="19"/>
      <c r="K374" s="19"/>
    </row>
    <row r="375" spans="3:11" ht="12.75" customHeight="1" x14ac:dyDescent="0.2">
      <c r="C375" s="19"/>
      <c r="D375" s="19"/>
      <c r="E375" s="19"/>
      <c r="F375" s="19"/>
      <c r="G375" s="19"/>
      <c r="H375" s="19"/>
      <c r="I375" s="19"/>
      <c r="J375" s="19"/>
      <c r="K375" s="19"/>
    </row>
    <row r="376" spans="3:11" ht="12.75" customHeight="1" x14ac:dyDescent="0.2">
      <c r="C376" s="19"/>
      <c r="D376" s="19"/>
      <c r="E376" s="19"/>
      <c r="F376" s="19"/>
      <c r="G376" s="19"/>
      <c r="H376" s="19"/>
      <c r="I376" s="19"/>
      <c r="J376" s="19"/>
      <c r="K376" s="19"/>
    </row>
    <row r="377" spans="3:11" ht="12.75" customHeight="1" x14ac:dyDescent="0.2">
      <c r="C377" s="19"/>
      <c r="D377" s="19"/>
      <c r="E377" s="19"/>
      <c r="F377" s="19"/>
      <c r="G377" s="19"/>
      <c r="H377" s="19"/>
      <c r="I377" s="19"/>
      <c r="J377" s="19"/>
      <c r="K377" s="19"/>
    </row>
    <row r="378" spans="3:11" ht="12.75" customHeight="1" x14ac:dyDescent="0.2">
      <c r="C378" s="19"/>
      <c r="D378" s="19"/>
      <c r="E378" s="19"/>
      <c r="F378" s="19"/>
      <c r="G378" s="19"/>
      <c r="H378" s="19"/>
      <c r="I378" s="19"/>
      <c r="J378" s="19"/>
      <c r="K378" s="19"/>
    </row>
    <row r="379" spans="3:11" ht="12.75" customHeight="1" x14ac:dyDescent="0.2">
      <c r="C379" s="19"/>
      <c r="D379" s="19"/>
      <c r="E379" s="19"/>
      <c r="F379" s="19"/>
      <c r="G379" s="19"/>
      <c r="H379" s="19"/>
      <c r="I379" s="19"/>
      <c r="J379" s="19"/>
      <c r="K379" s="19"/>
    </row>
    <row r="380" spans="3:11" ht="12.75" customHeight="1" x14ac:dyDescent="0.2">
      <c r="C380" s="19"/>
      <c r="D380" s="19"/>
      <c r="E380" s="19"/>
      <c r="F380" s="19"/>
      <c r="G380" s="19"/>
      <c r="H380" s="19"/>
      <c r="I380" s="19"/>
      <c r="J380" s="19"/>
      <c r="K380" s="19"/>
    </row>
    <row r="381" spans="3:11" ht="12.75" customHeight="1" x14ac:dyDescent="0.2">
      <c r="C381" s="19"/>
      <c r="D381" s="19"/>
      <c r="E381" s="19"/>
      <c r="F381" s="19"/>
      <c r="G381" s="19"/>
      <c r="H381" s="19"/>
      <c r="I381" s="19"/>
      <c r="J381" s="19"/>
      <c r="K381" s="19"/>
    </row>
    <row r="382" spans="3:11" ht="12.75" customHeight="1" x14ac:dyDescent="0.2">
      <c r="C382" s="19"/>
      <c r="D382" s="19"/>
      <c r="E382" s="19"/>
      <c r="F382" s="19"/>
      <c r="G382" s="19"/>
      <c r="H382" s="19"/>
      <c r="I382" s="19"/>
      <c r="J382" s="19"/>
      <c r="K382" s="19"/>
    </row>
    <row r="383" spans="3:11" ht="12.75" customHeight="1" x14ac:dyDescent="0.2">
      <c r="C383" s="19"/>
      <c r="D383" s="19"/>
      <c r="E383" s="19"/>
      <c r="F383" s="19"/>
      <c r="G383" s="19"/>
      <c r="H383" s="19"/>
      <c r="I383" s="19"/>
      <c r="J383" s="19"/>
      <c r="K383" s="19"/>
    </row>
    <row r="384" spans="3:11" ht="12.75" customHeight="1" x14ac:dyDescent="0.2">
      <c r="C384" s="19"/>
      <c r="D384" s="19"/>
      <c r="E384" s="19"/>
      <c r="F384" s="19"/>
      <c r="G384" s="19"/>
      <c r="H384" s="19"/>
      <c r="I384" s="19"/>
      <c r="J384" s="19"/>
      <c r="K384" s="19"/>
    </row>
    <row r="385" spans="3:11" ht="12.75" customHeight="1" x14ac:dyDescent="0.2">
      <c r="C385" s="19"/>
      <c r="D385" s="19"/>
      <c r="E385" s="19"/>
      <c r="F385" s="19"/>
      <c r="G385" s="19"/>
      <c r="H385" s="19"/>
      <c r="I385" s="19"/>
      <c r="J385" s="19"/>
      <c r="K385" s="19"/>
    </row>
    <row r="386" spans="3:11" ht="12.75" customHeight="1" x14ac:dyDescent="0.2">
      <c r="C386" s="19"/>
      <c r="D386" s="19"/>
      <c r="E386" s="19"/>
      <c r="F386" s="19"/>
      <c r="G386" s="19"/>
      <c r="H386" s="19"/>
      <c r="I386" s="19"/>
      <c r="J386" s="19"/>
      <c r="K386" s="19"/>
    </row>
    <row r="387" spans="3:11" ht="12.75" customHeight="1" x14ac:dyDescent="0.2">
      <c r="C387" s="19"/>
      <c r="D387" s="19"/>
      <c r="E387" s="19"/>
      <c r="F387" s="19"/>
      <c r="G387" s="19"/>
      <c r="H387" s="19"/>
      <c r="I387" s="19"/>
      <c r="J387" s="19"/>
      <c r="K387" s="19"/>
    </row>
    <row r="388" spans="3:11" ht="12.75" customHeight="1" x14ac:dyDescent="0.2">
      <c r="C388" s="19"/>
      <c r="D388" s="19"/>
      <c r="E388" s="19"/>
      <c r="F388" s="19"/>
      <c r="G388" s="19"/>
      <c r="H388" s="19"/>
      <c r="I388" s="19"/>
      <c r="J388" s="19"/>
      <c r="K388" s="19"/>
    </row>
    <row r="389" spans="3:11" ht="12.75" customHeight="1" x14ac:dyDescent="0.2">
      <c r="C389" s="19"/>
      <c r="D389" s="19"/>
      <c r="E389" s="19"/>
      <c r="F389" s="19"/>
      <c r="G389" s="19"/>
      <c r="H389" s="19"/>
      <c r="I389" s="19"/>
      <c r="J389" s="19"/>
      <c r="K389" s="19"/>
    </row>
    <row r="390" spans="3:11" ht="12.75" customHeight="1" x14ac:dyDescent="0.2">
      <c r="C390" s="19"/>
      <c r="D390" s="19"/>
      <c r="E390" s="19"/>
      <c r="F390" s="19"/>
      <c r="G390" s="19"/>
      <c r="H390" s="19"/>
      <c r="I390" s="19"/>
      <c r="J390" s="19"/>
      <c r="K390" s="19"/>
    </row>
    <row r="391" spans="3:11" ht="12.75" customHeight="1" x14ac:dyDescent="0.2">
      <c r="C391" s="19"/>
      <c r="D391" s="19"/>
      <c r="E391" s="19"/>
      <c r="F391" s="19"/>
      <c r="G391" s="19"/>
      <c r="H391" s="19"/>
      <c r="I391" s="19"/>
      <c r="J391" s="19"/>
      <c r="K391" s="19"/>
    </row>
    <row r="392" spans="3:11" ht="12.75" customHeight="1" x14ac:dyDescent="0.2">
      <c r="C392" s="19"/>
      <c r="D392" s="19"/>
      <c r="E392" s="19"/>
      <c r="F392" s="19"/>
      <c r="G392" s="19"/>
      <c r="H392" s="19"/>
      <c r="I392" s="19"/>
      <c r="J392" s="19"/>
      <c r="K392" s="19"/>
    </row>
    <row r="393" spans="3:11" ht="12.75" customHeight="1" x14ac:dyDescent="0.2">
      <c r="C393" s="19"/>
      <c r="D393" s="19"/>
      <c r="E393" s="19"/>
      <c r="F393" s="19"/>
      <c r="G393" s="19"/>
      <c r="H393" s="19"/>
      <c r="I393" s="19"/>
      <c r="J393" s="19"/>
      <c r="K393" s="19"/>
    </row>
    <row r="394" spans="3:11" ht="12.75" customHeight="1" x14ac:dyDescent="0.2">
      <c r="C394" s="19"/>
      <c r="D394" s="19"/>
      <c r="E394" s="19"/>
      <c r="F394" s="19"/>
      <c r="G394" s="19"/>
      <c r="H394" s="19"/>
      <c r="I394" s="19"/>
      <c r="J394" s="19"/>
      <c r="K394" s="19"/>
    </row>
    <row r="395" spans="3:11" ht="12.75" customHeight="1" x14ac:dyDescent="0.2">
      <c r="C395" s="19"/>
      <c r="D395" s="19"/>
      <c r="E395" s="19"/>
      <c r="F395" s="19"/>
      <c r="G395" s="19"/>
      <c r="H395" s="19"/>
      <c r="I395" s="19"/>
      <c r="J395" s="19"/>
      <c r="K395" s="19"/>
    </row>
    <row r="396" spans="3:11" ht="12.75" customHeight="1" x14ac:dyDescent="0.2">
      <c r="C396" s="19"/>
      <c r="D396" s="19"/>
      <c r="E396" s="19"/>
      <c r="F396" s="19"/>
      <c r="G396" s="19"/>
      <c r="H396" s="19"/>
      <c r="I396" s="19"/>
      <c r="J396" s="19"/>
      <c r="K396" s="19"/>
    </row>
    <row r="397" spans="3:11" ht="12.75" customHeight="1" x14ac:dyDescent="0.2">
      <c r="C397" s="19"/>
      <c r="D397" s="19"/>
      <c r="E397" s="19"/>
      <c r="F397" s="19"/>
      <c r="G397" s="19"/>
      <c r="H397" s="19"/>
      <c r="I397" s="19"/>
      <c r="J397" s="19"/>
      <c r="K397" s="19"/>
    </row>
    <row r="398" spans="3:11" ht="12.75" customHeight="1" x14ac:dyDescent="0.2">
      <c r="C398" s="19"/>
      <c r="D398" s="19"/>
      <c r="E398" s="19"/>
      <c r="F398" s="19"/>
      <c r="G398" s="19"/>
      <c r="H398" s="19"/>
      <c r="I398" s="19"/>
      <c r="J398" s="19"/>
      <c r="K398" s="19"/>
    </row>
    <row r="399" spans="3:11" ht="12.75" customHeight="1" x14ac:dyDescent="0.2">
      <c r="C399" s="19"/>
      <c r="D399" s="19"/>
      <c r="E399" s="19"/>
      <c r="F399" s="19"/>
      <c r="G399" s="19"/>
      <c r="H399" s="19"/>
      <c r="I399" s="19"/>
      <c r="J399" s="19"/>
      <c r="K399" s="19"/>
    </row>
    <row r="400" spans="3:11" ht="12.75" customHeight="1" x14ac:dyDescent="0.2">
      <c r="C400" s="19"/>
      <c r="D400" s="19"/>
      <c r="E400" s="19"/>
      <c r="F400" s="19"/>
      <c r="G400" s="19"/>
      <c r="H400" s="19"/>
      <c r="I400" s="19"/>
      <c r="J400" s="19"/>
      <c r="K400" s="19"/>
    </row>
    <row r="401" spans="3:11" ht="12.75" customHeight="1" x14ac:dyDescent="0.2">
      <c r="C401" s="19"/>
      <c r="D401" s="19"/>
      <c r="E401" s="19"/>
      <c r="F401" s="19"/>
      <c r="G401" s="19"/>
      <c r="H401" s="19"/>
      <c r="I401" s="19"/>
      <c r="J401" s="19"/>
      <c r="K401" s="19"/>
    </row>
    <row r="402" spans="3:11" ht="12.75" customHeight="1" x14ac:dyDescent="0.2">
      <c r="D402" s="19"/>
      <c r="E402" s="19"/>
      <c r="F402" s="19"/>
      <c r="G402" s="19"/>
      <c r="H402" s="19"/>
      <c r="I402" s="19"/>
      <c r="J402" s="19"/>
      <c r="K402" s="19"/>
    </row>
    <row r="403" spans="3:11" ht="12.75" customHeight="1" x14ac:dyDescent="0.2">
      <c r="D403" s="19"/>
      <c r="E403" s="19"/>
      <c r="F403" s="19"/>
      <c r="G403" s="19"/>
      <c r="H403" s="19"/>
      <c r="I403" s="19"/>
      <c r="J403" s="19"/>
      <c r="K403" s="19"/>
    </row>
  </sheetData>
  <sortState ref="A99:O104">
    <sortCondition ref="A99:A104"/>
  </sortState>
  <mergeCells count="6">
    <mergeCell ref="A14:Q14"/>
    <mergeCell ref="A13:Q13"/>
    <mergeCell ref="A12:Q12"/>
    <mergeCell ref="B2:Q2"/>
    <mergeCell ref="B3:Q3"/>
    <mergeCell ref="B4:Q4"/>
  </mergeCells>
  <phoneticPr fontId="0" type="noConversion"/>
  <conditionalFormatting sqref="R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</vt:lpstr>
      <vt:lpstr>'EJECUCIÓN PRESUPUESTARIA'!Área_de_impresión</vt:lpstr>
      <vt:lpstr>'EJECUCIÓN PRESUPUESTARIA'!Títulos_a_imprimir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2021-05-18T21:07:50Z</dcterms:modified>
</cp:coreProperties>
</file>