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4 Abril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2" i="2" l="1"/>
  <c r="O112" i="2"/>
  <c r="N112" i="2"/>
  <c r="M112" i="2"/>
  <c r="L112" i="2"/>
  <c r="K112" i="2"/>
  <c r="J112" i="2"/>
  <c r="I112" i="2"/>
  <c r="H112" i="2"/>
  <c r="G112" i="2"/>
  <c r="F112" i="2"/>
  <c r="E112" i="2"/>
  <c r="Q112" i="2" s="1"/>
  <c r="C112" i="2"/>
  <c r="Q111" i="2"/>
  <c r="D111" i="2"/>
  <c r="R111" i="2" s="1"/>
  <c r="Q110" i="2"/>
  <c r="D110" i="2"/>
  <c r="R110" i="2" s="1"/>
  <c r="R109" i="2"/>
  <c r="Q109" i="2"/>
  <c r="D109" i="2"/>
  <c r="D112" i="2" s="1"/>
  <c r="P108" i="2"/>
  <c r="O108" i="2"/>
  <c r="O113" i="2" s="1"/>
  <c r="N108" i="2"/>
  <c r="N113" i="2" s="1"/>
  <c r="M108" i="2"/>
  <c r="L108" i="2"/>
  <c r="K108" i="2"/>
  <c r="K113" i="2" s="1"/>
  <c r="J108" i="2"/>
  <c r="J113" i="2" s="1"/>
  <c r="I108" i="2"/>
  <c r="H108" i="2"/>
  <c r="G108" i="2"/>
  <c r="G113" i="2" s="1"/>
  <c r="F108" i="2"/>
  <c r="F113" i="2" s="1"/>
  <c r="E108" i="2"/>
  <c r="Q108" i="2" s="1"/>
  <c r="C108" i="2"/>
  <c r="C113" i="2" s="1"/>
  <c r="R107" i="2"/>
  <c r="Q107" i="2"/>
  <c r="Q106" i="2"/>
  <c r="R106" i="2" s="1"/>
  <c r="R105" i="2"/>
  <c r="Q105" i="2"/>
  <c r="D105" i="2"/>
  <c r="Q104" i="2"/>
  <c r="R104" i="2" s="1"/>
  <c r="R103" i="2"/>
  <c r="Q103" i="2"/>
  <c r="D103" i="2"/>
  <c r="D108" i="2" s="1"/>
  <c r="R102" i="2"/>
  <c r="R108" i="2" s="1"/>
  <c r="Q102" i="2"/>
  <c r="P101" i="2"/>
  <c r="P113" i="2" s="1"/>
  <c r="O101" i="2"/>
  <c r="N101" i="2"/>
  <c r="M101" i="2"/>
  <c r="L101" i="2"/>
  <c r="L113" i="2" s="1"/>
  <c r="K101" i="2"/>
  <c r="J101" i="2"/>
  <c r="I101" i="2"/>
  <c r="H101" i="2"/>
  <c r="H113" i="2" s="1"/>
  <c r="G101" i="2"/>
  <c r="F101" i="2"/>
  <c r="E101" i="2"/>
  <c r="Q101" i="2" s="1"/>
  <c r="C101" i="2"/>
  <c r="Q100" i="2"/>
  <c r="R100" i="2" s="1"/>
  <c r="R99" i="2"/>
  <c r="Q99" i="2"/>
  <c r="Q98" i="2"/>
  <c r="R98" i="2" s="1"/>
  <c r="R97" i="2"/>
  <c r="Q97" i="2"/>
  <c r="D97" i="2"/>
  <c r="Q96" i="2"/>
  <c r="R96" i="2" s="1"/>
  <c r="R95" i="2"/>
  <c r="Q95" i="2"/>
  <c r="Q94" i="2"/>
  <c r="D94" i="2"/>
  <c r="R94" i="2" s="1"/>
  <c r="Q93" i="2"/>
  <c r="D93" i="2"/>
  <c r="R93" i="2" s="1"/>
  <c r="R92" i="2"/>
  <c r="Q92" i="2"/>
  <c r="D92" i="2"/>
  <c r="R91" i="2"/>
  <c r="Q91" i="2"/>
  <c r="D91" i="2"/>
  <c r="Q90" i="2"/>
  <c r="D90" i="2"/>
  <c r="R90" i="2" s="1"/>
  <c r="Q89" i="2"/>
  <c r="D89" i="2"/>
  <c r="R89" i="2" s="1"/>
  <c r="R88" i="2"/>
  <c r="D88" i="2"/>
  <c r="Q87" i="2"/>
  <c r="D87" i="2"/>
  <c r="R87" i="2" s="1"/>
  <c r="Q86" i="2"/>
  <c r="R86" i="2" s="1"/>
  <c r="R85" i="2"/>
  <c r="Q85" i="2"/>
  <c r="Q84" i="2"/>
  <c r="D84" i="2"/>
  <c r="R84" i="2" s="1"/>
  <c r="R83" i="2"/>
  <c r="Q83" i="2"/>
  <c r="Q82" i="2"/>
  <c r="R82" i="2" s="1"/>
  <c r="R81" i="2"/>
  <c r="Q81" i="2"/>
  <c r="Q80" i="2"/>
  <c r="D80" i="2"/>
  <c r="R80" i="2" s="1"/>
  <c r="Q79" i="2"/>
  <c r="R79" i="2" s="1"/>
  <c r="R78" i="2"/>
  <c r="Q78" i="2"/>
  <c r="D78" i="2"/>
  <c r="Q77" i="2"/>
  <c r="D77" i="2"/>
  <c r="R77" i="2" s="1"/>
  <c r="Q76" i="2"/>
  <c r="D76" i="2"/>
  <c r="R76" i="2" s="1"/>
  <c r="R75" i="2"/>
  <c r="Q75" i="2"/>
  <c r="D75" i="2"/>
  <c r="R74" i="2"/>
  <c r="Q74" i="2"/>
  <c r="Q73" i="2"/>
  <c r="D73" i="2"/>
  <c r="R73" i="2" s="1"/>
  <c r="R72" i="2"/>
  <c r="Q72" i="2"/>
  <c r="Q71" i="2"/>
  <c r="D71" i="2"/>
  <c r="R71" i="2" s="1"/>
  <c r="Q70" i="2"/>
  <c r="D70" i="2"/>
  <c r="R70" i="2" s="1"/>
  <c r="R69" i="2"/>
  <c r="Q69" i="2"/>
  <c r="D69" i="2"/>
  <c r="R68" i="2"/>
  <c r="Q68" i="2"/>
  <c r="D68" i="2"/>
  <c r="Q67" i="2"/>
  <c r="D67" i="2"/>
  <c r="R67" i="2" s="1"/>
  <c r="Q66" i="2"/>
  <c r="D66" i="2"/>
  <c r="D101" i="2" s="1"/>
  <c r="P65" i="2"/>
  <c r="O65" i="2"/>
  <c r="N65" i="2"/>
  <c r="M65" i="2"/>
  <c r="L65" i="2"/>
  <c r="K65" i="2"/>
  <c r="J65" i="2"/>
  <c r="I65" i="2"/>
  <c r="H65" i="2"/>
  <c r="G65" i="2"/>
  <c r="F65" i="2"/>
  <c r="E65" i="2"/>
  <c r="Q65" i="2" s="1"/>
  <c r="C65" i="2"/>
  <c r="R64" i="2"/>
  <c r="Q64" i="2"/>
  <c r="D64" i="2"/>
  <c r="R63" i="2"/>
  <c r="Q63" i="2"/>
  <c r="Q62" i="2"/>
  <c r="R62" i="2" s="1"/>
  <c r="R61" i="2"/>
  <c r="Q61" i="2"/>
  <c r="D61" i="2"/>
  <c r="Q60" i="2"/>
  <c r="R60" i="2" s="1"/>
  <c r="R59" i="2"/>
  <c r="Q59" i="2"/>
  <c r="Q58" i="2"/>
  <c r="R58" i="2" s="1"/>
  <c r="R57" i="2"/>
  <c r="Q57" i="2"/>
  <c r="Q56" i="2"/>
  <c r="D56" i="2"/>
  <c r="R56" i="2" s="1"/>
  <c r="Q55" i="2"/>
  <c r="R55" i="2" s="1"/>
  <c r="R54" i="2"/>
  <c r="Q54" i="2"/>
  <c r="Q53" i="2"/>
  <c r="R53" i="2" s="1"/>
  <c r="R52" i="2"/>
  <c r="Q52" i="2"/>
  <c r="Q51" i="2"/>
  <c r="R51" i="2" s="1"/>
  <c r="R50" i="2"/>
  <c r="Q50" i="2"/>
  <c r="D50" i="2"/>
  <c r="Q49" i="2"/>
  <c r="D49" i="2"/>
  <c r="R49" i="2" s="1"/>
  <c r="Q48" i="2"/>
  <c r="D48" i="2"/>
  <c r="R48" i="2" s="1"/>
  <c r="R47" i="2"/>
  <c r="Q47" i="2"/>
  <c r="Q46" i="2"/>
  <c r="R46" i="2" s="1"/>
  <c r="R45" i="2"/>
  <c r="Q45" i="2"/>
  <c r="D45" i="2"/>
  <c r="R44" i="2"/>
  <c r="Q44" i="2"/>
  <c r="D44" i="2"/>
  <c r="Q43" i="2"/>
  <c r="D43" i="2"/>
  <c r="R43" i="2" s="1"/>
  <c r="Q42" i="2"/>
  <c r="R42" i="2" s="1"/>
  <c r="R41" i="2"/>
  <c r="Q41" i="2"/>
  <c r="Q40" i="2"/>
  <c r="D40" i="2"/>
  <c r="R40" i="2" s="1"/>
  <c r="R39" i="2"/>
  <c r="Q39" i="2"/>
  <c r="Q38" i="2"/>
  <c r="D38" i="2"/>
  <c r="R38" i="2" s="1"/>
  <c r="Q37" i="2"/>
  <c r="D37" i="2"/>
  <c r="R37" i="2" s="1"/>
  <c r="R36" i="2"/>
  <c r="Q36" i="2"/>
  <c r="D36" i="2"/>
  <c r="D65" i="2" s="1"/>
  <c r="R35" i="2"/>
  <c r="Q35" i="2"/>
  <c r="D35" i="2"/>
  <c r="P34" i="2"/>
  <c r="O34" i="2"/>
  <c r="N34" i="2"/>
  <c r="M34" i="2"/>
  <c r="M113" i="2" s="1"/>
  <c r="L34" i="2"/>
  <c r="K34" i="2"/>
  <c r="J34" i="2"/>
  <c r="I34" i="2"/>
  <c r="I113" i="2" s="1"/>
  <c r="H34" i="2"/>
  <c r="G34" i="2"/>
  <c r="F34" i="2"/>
  <c r="E34" i="2"/>
  <c r="Q34" i="2" s="1"/>
  <c r="C34" i="2"/>
  <c r="Q33" i="2"/>
  <c r="D33" i="2"/>
  <c r="R33" i="2" s="1"/>
  <c r="Q32" i="2"/>
  <c r="D32" i="2"/>
  <c r="R32" i="2" s="1"/>
  <c r="R31" i="2"/>
  <c r="Q31" i="2"/>
  <c r="D31" i="2"/>
  <c r="R30" i="2"/>
  <c r="Q30" i="2"/>
  <c r="D30" i="2"/>
  <c r="Q29" i="2"/>
  <c r="D29" i="2"/>
  <c r="R29" i="2" s="1"/>
  <c r="Q28" i="2"/>
  <c r="D28" i="2"/>
  <c r="R28" i="2" s="1"/>
  <c r="R27" i="2"/>
  <c r="Q27" i="2"/>
  <c r="D27" i="2"/>
  <c r="R26" i="2"/>
  <c r="Q26" i="2"/>
  <c r="Q25" i="2"/>
  <c r="D25" i="2"/>
  <c r="R25" i="2" s="1"/>
  <c r="R24" i="2"/>
  <c r="Q24" i="2"/>
  <c r="D24" i="2"/>
  <c r="R23" i="2"/>
  <c r="Q23" i="2"/>
  <c r="D23" i="2"/>
  <c r="Q22" i="2"/>
  <c r="R22" i="2" s="1"/>
  <c r="R21" i="2"/>
  <c r="Q21" i="2"/>
  <c r="D21" i="2"/>
  <c r="R20" i="2"/>
  <c r="Q20" i="2"/>
  <c r="D20" i="2"/>
  <c r="Q19" i="2"/>
  <c r="D19" i="2"/>
  <c r="R19" i="2" s="1"/>
  <c r="Q18" i="2"/>
  <c r="D18" i="2"/>
  <c r="D34" i="2" s="1"/>
  <c r="R17" i="2"/>
  <c r="Q17" i="2"/>
  <c r="D17" i="2"/>
  <c r="R65" i="2" l="1"/>
  <c r="R112" i="2"/>
  <c r="D113" i="2"/>
  <c r="E113" i="2"/>
  <c r="Q113" i="2" s="1"/>
  <c r="R18" i="2"/>
  <c r="R34" i="2" s="1"/>
  <c r="R66" i="2"/>
  <c r="R101" i="2" s="1"/>
  <c r="R113" i="2" s="1"/>
</calcChain>
</file>

<file path=xl/sharedStrings.xml><?xml version="1.0" encoding="utf-8"?>
<sst xmlns="http://schemas.openxmlformats.org/spreadsheetml/2006/main" count="201" uniqueCount="201">
  <si>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</si>
  <si>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</si>
  <si>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</si>
  <si>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</si>
  <si>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</si>
  <si>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</si>
  <si>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EJECUCION PRESUPUESTARIA POR RENGLON DE GASTOS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</si>
  <si>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</si>
  <si>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</si>
  <si>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</si>
  <si>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</si>
  <si>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</si>
  <si>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</si>
  <si>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</si>
  <si>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</si>
  <si>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</si>
  <si>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</si>
  <si>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</si>
  <si>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</si>
  <si>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</si>
  <si>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</si>
  <si>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</si>
  <si>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</si>
  <si>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</si>
  <si>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</si>
  <si>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</si>
  <si>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</si>
  <si>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</si>
  <si>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</si>
  <si>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</si>
  <si>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</si>
  <si>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</si>
  <si>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</si>
  <si>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</si>
  <si>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</si>
  <si>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</si>
  <si>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</si>
  <si>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</si>
  <si>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</si>
  <si>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</si>
  <si>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</si>
  <si>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</si>
  <si>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</si>
  <si>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</si>
  <si>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</si>
  <si>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</si>
  <si>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</si>
  <si>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</si>
  <si>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</si>
  <si>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</si>
  <si>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</si>
  <si>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</si>
  <si>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</si>
  <si>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</si>
  <si>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</si>
  <si>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</si>
  <si>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</si>
  <si>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</si>
  <si>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</si>
  <si>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</si>
  <si>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</si>
  <si>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</si>
  <si>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</si>
  <si>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</si>
  <si>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</si>
  <si>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</si>
  <si>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</si>
  <si>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</si>
  <si>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</si>
  <si>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</si>
  <si>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</si>
  <si>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</si>
  <si>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</si>
  <si>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</si>
  <si>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</si>
  <si>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</si>
  <si>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</si>
  <si>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</si>
  <si>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</si>
  <si>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</si>
  <si>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</si>
  <si>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</si>
  <si>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</si>
  <si>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</si>
  <si>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</si>
  <si>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</si>
  <si>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</si>
  <si>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</si>
  <si>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</si>
  <si>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</si>
  <si>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</si>
  <si>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</si>
  <si>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</si>
  <si>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</si>
  <si>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</si>
  <si>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</si>
  <si>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</si>
  <si>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</si>
  <si>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</si>
  <si>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</si>
  <si>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</si>
  <si>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</si>
  <si>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</si>
  <si>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</si>
  <si>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</si>
  <si>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</si>
  <si>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</si>
  <si>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</si>
  <si>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</si>
  <si>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</si>
  <si>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</si>
  <si>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</si>
  <si>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</si>
  <si>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</si>
  <si>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</si>
  <si>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</si>
  <si>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</si>
  <si>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</si>
  <si>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</si>
  <si>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</si>
  <si>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</si>
  <si>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</si>
  <si>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</si>
  <si>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</si>
  <si>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</si>
  <si>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</si>
  <si>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</si>
  <si>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</si>
  <si>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</si>
  <si>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</si>
  <si>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</si>
  <si>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</si>
  <si>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</si>
  <si>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</si>
  <si>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</si>
  <si>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</si>
  <si>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</si>
  <si>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</si>
  <si>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</si>
  <si>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</si>
  <si>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</si>
  <si>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</si>
  <si>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</si>
  <si>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</si>
  <si>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</si>
  <si>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</si>
  <si>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</si>
  <si>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</si>
  <si>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</si>
  <si>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</si>
  <si>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</si>
  <si>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</si>
  <si>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</si>
  <si>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</si>
  <si>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</si>
  <si>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</si>
  <si>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</si>
  <si>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</si>
  <si>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</si>
  <si>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</si>
  <si>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</si>
  <si>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</si>
  <si>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</si>
  <si>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</si>
  <si>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</si>
  <si>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</si>
  <si>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</si>
  <si>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</si>
  <si>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</si>
  <si>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</si>
  <si>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</si>
  <si>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</si>
  <si>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</si>
  <si>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</si>
  <si>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</si>
  <si>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</si>
  <si>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</si>
  <si>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</si>
  <si>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</si>
  <si>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</si>
  <si>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</si>
  <si>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</si>
  <si>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</si>
  <si>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</si>
  <si>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</si>
  <si>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</si>
  <si>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</si>
  <si>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</si>
  <si>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</si>
  <si>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Elaborado por: Licda. Blanca Isabel Martinez Chun</t>
  </si>
  <si>
    <t>Vo.Bo.</t>
  </si>
  <si>
    <t>Lic. MA Carlos Antonio Ramirez Peralta</t>
  </si>
  <si>
    <t>Encargada de Presupuesto</t>
  </si>
  <si>
    <t xml:space="preserve">     Director Financiero</t>
  </si>
  <si>
    <t>041</t>
  </si>
  <si>
    <t>SERVICIOS EXTRAORDINARIOS DE PERSONAL PERMANENTE</t>
  </si>
  <si>
    <t>EJERCICIO 2,022</t>
  </si>
  <si>
    <t>SERVICIOS MÉDICO-SANITARIOS</t>
  </si>
  <si>
    <t>MES: ABRIL 2022</t>
  </si>
  <si>
    <t>FECHA DE ACTUALIZACIÓN:  16/05/2022</t>
  </si>
  <si>
    <t>DEL 01 DE ENERO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</si>
</sst>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11" fillId="0" borderId="0" xfId="5" applyFont="1" applyFill="1" applyAlignment="1">
      <alignment horizontal="right"/>
    </xf>
    <xf numFmtId="0" fontId="11" fillId="0" borderId="0" xfId="5" applyFont="1" applyFill="1"/>
    <xf numFmtId="4" fontId="4" fillId="0" borderId="0" xfId="5" applyNumberFormat="1" applyFont="1" applyFill="1" applyAlignment="1"/>
    <xf numFmtId="49" fontId="1" fillId="0" borderId="4" xfId="5" applyNumberFormat="1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0"/>
  <sheetViews>
    <sheetView showGridLines="0" tabSelected="1" showOutlineSymbols="0" zoomScaleNormal="100" workbookViewId="0">
      <selection activeCell="E20" sqref="E20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7" width="11.7109375" style="3" bestFit="1" customWidth="1"/>
    <col min="8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customWidth="1"/>
    <col min="18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12"/>
      <c r="S2" s="10"/>
      <c r="T2" s="10"/>
      <c r="U2" s="10"/>
      <c r="V2" s="10"/>
    </row>
    <row r="3" spans="1:22" s="5" customFormat="1" ht="15.75" x14ac:dyDescent="0.25">
      <c r="A3" s="11"/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12"/>
      <c r="S3" s="10"/>
      <c r="T3" s="10"/>
      <c r="U3" s="10"/>
      <c r="V3" s="10"/>
    </row>
    <row r="4" spans="1:22" s="5" customFormat="1" ht="15" x14ac:dyDescent="0.25">
      <c r="A4" s="11"/>
      <c r="B4" s="66" t="s">
        <v>198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199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.75" customHeight="1" x14ac:dyDescent="0.25">
      <c r="A12" s="67" t="s">
        <v>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</row>
    <row r="13" spans="1:22" ht="15" customHeight="1" x14ac:dyDescent="0.25">
      <c r="A13" s="59" t="s">
        <v>196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22" ht="16.5" customHeight="1" x14ac:dyDescent="0.25">
      <c r="A14" s="62" t="s">
        <v>200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</row>
    <row r="15" spans="1:22" ht="12.75" customHeight="1" x14ac:dyDescent="0.2">
      <c r="A15" s="11"/>
      <c r="B15" s="15"/>
      <c r="C15" s="22"/>
      <c r="D15" s="23"/>
      <c r="E15" s="24"/>
      <c r="F15" s="22"/>
      <c r="G15" s="23"/>
      <c r="H15" s="24"/>
      <c r="I15" s="24"/>
      <c r="J15" s="23"/>
      <c r="K15" s="23"/>
      <c r="L15" s="23"/>
      <c r="M15" s="23"/>
      <c r="N15" s="24"/>
      <c r="O15" s="22"/>
      <c r="P15" s="22"/>
      <c r="Q15" s="24"/>
      <c r="R15" s="25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8" t="s">
        <v>10</v>
      </c>
      <c r="E16" s="28" t="s">
        <v>11</v>
      </c>
      <c r="F16" s="28" t="s">
        <v>12</v>
      </c>
      <c r="G16" s="27" t="s">
        <v>13</v>
      </c>
      <c r="H16" s="28" t="s">
        <v>14</v>
      </c>
      <c r="I16" s="28" t="s">
        <v>15</v>
      </c>
      <c r="J16" s="27" t="s">
        <v>16</v>
      </c>
      <c r="K16" s="28" t="s">
        <v>17</v>
      </c>
      <c r="L16" s="28" t="s">
        <v>18</v>
      </c>
      <c r="M16" s="28" t="s">
        <v>19</v>
      </c>
      <c r="N16" s="28" t="s">
        <v>20</v>
      </c>
      <c r="O16" s="29" t="s">
        <v>21</v>
      </c>
      <c r="P16" s="14" t="s">
        <v>22</v>
      </c>
      <c r="Q16" s="28" t="s">
        <v>23</v>
      </c>
      <c r="R16" s="30" t="s">
        <v>24</v>
      </c>
    </row>
    <row r="17" spans="1:18" ht="12.75" customHeight="1" x14ac:dyDescent="0.2">
      <c r="A17" s="31" t="s">
        <v>25</v>
      </c>
      <c r="B17" s="32" t="s">
        <v>26</v>
      </c>
      <c r="C17" s="33">
        <v>3040584</v>
      </c>
      <c r="D17" s="33">
        <f>+C17</f>
        <v>3040584</v>
      </c>
      <c r="E17" s="34">
        <v>252314.23</v>
      </c>
      <c r="F17" s="34">
        <v>251067</v>
      </c>
      <c r="G17" s="34">
        <v>252415.58</v>
      </c>
      <c r="H17" s="34">
        <v>252545.63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f t="shared" ref="Q17:Q49" si="0">SUM(E17:P17)</f>
        <v>1008342.44</v>
      </c>
      <c r="R17" s="35">
        <f t="shared" ref="R17:R33" si="1">+D17-Q17</f>
        <v>2032241.56</v>
      </c>
    </row>
    <row r="18" spans="1:18" ht="12.75" customHeight="1" x14ac:dyDescent="0.2">
      <c r="A18" s="31" t="s">
        <v>27</v>
      </c>
      <c r="B18" s="32" t="s">
        <v>28</v>
      </c>
      <c r="C18" s="33">
        <v>1266000</v>
      </c>
      <c r="D18" s="33">
        <f t="shared" ref="D18:D33" si="2">+C18</f>
        <v>1266000</v>
      </c>
      <c r="E18" s="34">
        <v>93677.42</v>
      </c>
      <c r="F18" s="34">
        <v>96300</v>
      </c>
      <c r="G18" s="34">
        <v>99919.34</v>
      </c>
      <c r="H18" s="34">
        <v>102900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f t="shared" si="0"/>
        <v>392796.76</v>
      </c>
      <c r="R18" s="35">
        <f t="shared" si="1"/>
        <v>873203.24</v>
      </c>
    </row>
    <row r="19" spans="1:18" ht="12.75" customHeight="1" x14ac:dyDescent="0.2">
      <c r="A19" s="31" t="s">
        <v>29</v>
      </c>
      <c r="B19" s="32" t="s">
        <v>30</v>
      </c>
      <c r="C19" s="33">
        <v>10470</v>
      </c>
      <c r="D19" s="33">
        <f t="shared" si="2"/>
        <v>10470</v>
      </c>
      <c r="E19" s="34">
        <v>470</v>
      </c>
      <c r="F19" s="34">
        <v>470</v>
      </c>
      <c r="G19" s="34">
        <v>470</v>
      </c>
      <c r="H19" s="34">
        <v>470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f t="shared" si="0"/>
        <v>1880</v>
      </c>
      <c r="R19" s="35">
        <f t="shared" si="1"/>
        <v>8590</v>
      </c>
    </row>
    <row r="20" spans="1:18" ht="12.75" customHeight="1" x14ac:dyDescent="0.2">
      <c r="A20" s="31" t="s">
        <v>31</v>
      </c>
      <c r="B20" s="32" t="s">
        <v>32</v>
      </c>
      <c r="C20" s="33">
        <v>36000</v>
      </c>
      <c r="D20" s="33">
        <f t="shared" si="2"/>
        <v>36000</v>
      </c>
      <c r="E20" s="34">
        <v>3000</v>
      </c>
      <c r="F20" s="34">
        <v>3000</v>
      </c>
      <c r="G20" s="34">
        <v>3000</v>
      </c>
      <c r="H20" s="34">
        <v>3000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f t="shared" si="0"/>
        <v>12000</v>
      </c>
      <c r="R20" s="35">
        <f t="shared" si="1"/>
        <v>24000</v>
      </c>
    </row>
    <row r="21" spans="1:18" ht="12.75" customHeight="1" x14ac:dyDescent="0.2">
      <c r="A21" s="31" t="s">
        <v>33</v>
      </c>
      <c r="B21" s="32" t="s">
        <v>34</v>
      </c>
      <c r="C21" s="33">
        <v>1461000</v>
      </c>
      <c r="D21" s="33">
        <f t="shared" si="2"/>
        <v>1461000</v>
      </c>
      <c r="E21" s="34">
        <v>120517.74</v>
      </c>
      <c r="F21" s="34">
        <v>120400</v>
      </c>
      <c r="G21" s="34">
        <v>121158.07</v>
      </c>
      <c r="H21" s="34">
        <v>121181.66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f t="shared" si="0"/>
        <v>483257.47</v>
      </c>
      <c r="R21" s="35">
        <f t="shared" si="1"/>
        <v>977742.53</v>
      </c>
    </row>
    <row r="22" spans="1:18" ht="12.75" customHeight="1" x14ac:dyDescent="0.2">
      <c r="A22" s="31">
        <v>29</v>
      </c>
      <c r="B22" s="36" t="s">
        <v>35</v>
      </c>
      <c r="C22" s="33">
        <v>145200</v>
      </c>
      <c r="D22" s="33">
        <v>185200</v>
      </c>
      <c r="E22" s="34">
        <v>0</v>
      </c>
      <c r="F22" s="34">
        <v>17200</v>
      </c>
      <c r="G22" s="34">
        <v>17200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f t="shared" si="0"/>
        <v>34400</v>
      </c>
      <c r="R22" s="35">
        <f t="shared" si="1"/>
        <v>150800</v>
      </c>
    </row>
    <row r="23" spans="1:18" ht="12.75" customHeight="1" x14ac:dyDescent="0.2">
      <c r="A23" s="31" t="s">
        <v>36</v>
      </c>
      <c r="B23" s="32" t="s">
        <v>37</v>
      </c>
      <c r="C23" s="33">
        <v>484032</v>
      </c>
      <c r="D23" s="33">
        <f t="shared" si="2"/>
        <v>484032</v>
      </c>
      <c r="E23" s="34">
        <v>38896.01</v>
      </c>
      <c r="F23" s="34">
        <v>35131.879999999997</v>
      </c>
      <c r="G23" s="34">
        <v>38896.01</v>
      </c>
      <c r="H23" s="34">
        <v>37641.300000000003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f t="shared" si="0"/>
        <v>150565.20000000001</v>
      </c>
      <c r="R23" s="35">
        <f t="shared" si="1"/>
        <v>333466.8</v>
      </c>
    </row>
    <row r="24" spans="1:18" ht="12.75" customHeight="1" x14ac:dyDescent="0.2">
      <c r="A24" s="31" t="s">
        <v>38</v>
      </c>
      <c r="B24" s="32" t="s">
        <v>39</v>
      </c>
      <c r="C24" s="33">
        <v>10800</v>
      </c>
      <c r="D24" s="33">
        <f t="shared" si="2"/>
        <v>10800</v>
      </c>
      <c r="E24" s="34">
        <v>470</v>
      </c>
      <c r="F24" s="34">
        <v>505</v>
      </c>
      <c r="G24" s="34">
        <v>505</v>
      </c>
      <c r="H24" s="34">
        <v>505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f t="shared" si="0"/>
        <v>1985</v>
      </c>
      <c r="R24" s="35">
        <f t="shared" si="1"/>
        <v>8815</v>
      </c>
    </row>
    <row r="25" spans="1:18" ht="12.75" customHeight="1" x14ac:dyDescent="0.2">
      <c r="A25" s="31" t="s">
        <v>40</v>
      </c>
      <c r="B25" s="32" t="s">
        <v>41</v>
      </c>
      <c r="C25" s="33">
        <v>229888</v>
      </c>
      <c r="D25" s="33">
        <f t="shared" si="2"/>
        <v>229888</v>
      </c>
      <c r="E25" s="34">
        <v>18049.22</v>
      </c>
      <c r="F25" s="34">
        <v>18049.22</v>
      </c>
      <c r="G25" s="34">
        <v>18049.22</v>
      </c>
      <c r="H25" s="34">
        <v>18049.22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f t="shared" si="0"/>
        <v>72196.88</v>
      </c>
      <c r="R25" s="35">
        <f t="shared" si="1"/>
        <v>157691.12</v>
      </c>
    </row>
    <row r="26" spans="1:18" ht="12.75" customHeight="1" x14ac:dyDescent="0.2">
      <c r="A26" s="58" t="s">
        <v>194</v>
      </c>
      <c r="B26" s="32" t="s">
        <v>195</v>
      </c>
      <c r="C26" s="33">
        <v>0</v>
      </c>
      <c r="D26" s="33">
        <v>40000</v>
      </c>
      <c r="E26" s="34">
        <v>1598.07</v>
      </c>
      <c r="F26" s="34">
        <v>1032.68</v>
      </c>
      <c r="G26" s="34">
        <v>1910.5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f t="shared" si="0"/>
        <v>4541.25</v>
      </c>
      <c r="R26" s="35">
        <f t="shared" si="1"/>
        <v>35458.75</v>
      </c>
    </row>
    <row r="27" spans="1:18" ht="12.75" customHeight="1" x14ac:dyDescent="0.2">
      <c r="A27" s="31" t="s">
        <v>42</v>
      </c>
      <c r="B27" s="32" t="s">
        <v>43</v>
      </c>
      <c r="C27" s="37">
        <v>669820</v>
      </c>
      <c r="D27" s="33">
        <f t="shared" si="2"/>
        <v>669820</v>
      </c>
      <c r="E27" s="34">
        <v>54375.13</v>
      </c>
      <c r="F27" s="34">
        <v>54171.33</v>
      </c>
      <c r="G27" s="34">
        <v>53958.81</v>
      </c>
      <c r="H27" s="34">
        <v>55049.59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f t="shared" si="0"/>
        <v>217554.86</v>
      </c>
      <c r="R27" s="35">
        <f t="shared" si="1"/>
        <v>452265.14</v>
      </c>
    </row>
    <row r="28" spans="1:18" ht="12.75" customHeight="1" x14ac:dyDescent="0.2">
      <c r="A28" s="31">
        <v>55</v>
      </c>
      <c r="B28" s="36" t="s">
        <v>44</v>
      </c>
      <c r="C28" s="37">
        <v>18000</v>
      </c>
      <c r="D28" s="33">
        <f t="shared" si="2"/>
        <v>18000</v>
      </c>
      <c r="E28" s="34">
        <v>0</v>
      </c>
      <c r="F28" s="34">
        <v>1021</v>
      </c>
      <c r="G28" s="34">
        <v>1021</v>
      </c>
      <c r="H28" s="34">
        <v>1021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f t="shared" si="0"/>
        <v>3063</v>
      </c>
      <c r="R28" s="35">
        <f t="shared" si="1"/>
        <v>14937</v>
      </c>
    </row>
    <row r="29" spans="1:18" ht="12.75" customHeight="1" x14ac:dyDescent="0.2">
      <c r="A29" s="31" t="s">
        <v>45</v>
      </c>
      <c r="B29" s="32" t="s">
        <v>46</v>
      </c>
      <c r="C29" s="37">
        <v>14400</v>
      </c>
      <c r="D29" s="33">
        <f t="shared" si="2"/>
        <v>14400</v>
      </c>
      <c r="E29" s="34">
        <v>0</v>
      </c>
      <c r="F29" s="34">
        <v>0</v>
      </c>
      <c r="G29" s="34">
        <v>400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f t="shared" si="0"/>
        <v>400</v>
      </c>
      <c r="R29" s="35">
        <f t="shared" si="1"/>
        <v>14000</v>
      </c>
    </row>
    <row r="30" spans="1:18" ht="12.75" customHeight="1" x14ac:dyDescent="0.2">
      <c r="A30" s="31" t="s">
        <v>47</v>
      </c>
      <c r="B30" s="32" t="s">
        <v>48</v>
      </c>
      <c r="C30" s="37">
        <v>72000</v>
      </c>
      <c r="D30" s="33">
        <f t="shared" si="2"/>
        <v>72000</v>
      </c>
      <c r="E30" s="34">
        <v>6000</v>
      </c>
      <c r="F30" s="34">
        <v>6000</v>
      </c>
      <c r="G30" s="34">
        <v>6000</v>
      </c>
      <c r="H30" s="34">
        <v>6000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f t="shared" si="0"/>
        <v>24000</v>
      </c>
      <c r="R30" s="35">
        <f t="shared" si="1"/>
        <v>48000</v>
      </c>
    </row>
    <row r="31" spans="1:18" ht="12.75" customHeight="1" x14ac:dyDescent="0.2">
      <c r="A31" s="31" t="s">
        <v>49</v>
      </c>
      <c r="B31" s="32" t="s">
        <v>50</v>
      </c>
      <c r="C31" s="37">
        <v>522093</v>
      </c>
      <c r="D31" s="33">
        <f t="shared" si="2"/>
        <v>522093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f t="shared" si="0"/>
        <v>0</v>
      </c>
      <c r="R31" s="35">
        <f t="shared" si="1"/>
        <v>522093</v>
      </c>
    </row>
    <row r="32" spans="1:18" ht="12.75" customHeight="1" x14ac:dyDescent="0.2">
      <c r="A32" s="31" t="s">
        <v>51</v>
      </c>
      <c r="B32" s="32" t="s">
        <v>52</v>
      </c>
      <c r="C32" s="37">
        <v>522093</v>
      </c>
      <c r="D32" s="33">
        <f t="shared" si="2"/>
        <v>522093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f t="shared" si="0"/>
        <v>0</v>
      </c>
      <c r="R32" s="35">
        <f t="shared" si="1"/>
        <v>522093</v>
      </c>
    </row>
    <row r="33" spans="1:18" ht="12.75" customHeight="1" x14ac:dyDescent="0.2">
      <c r="A33" s="31" t="s">
        <v>53</v>
      </c>
      <c r="B33" s="32" t="s">
        <v>54</v>
      </c>
      <c r="C33" s="37">
        <v>16600</v>
      </c>
      <c r="D33" s="33">
        <f t="shared" si="2"/>
        <v>16600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f t="shared" si="0"/>
        <v>0</v>
      </c>
      <c r="R33" s="35">
        <f t="shared" si="1"/>
        <v>16600</v>
      </c>
    </row>
    <row r="34" spans="1:18" ht="12.75" customHeight="1" x14ac:dyDescent="0.2">
      <c r="A34" s="38"/>
      <c r="B34" s="39" t="s">
        <v>55</v>
      </c>
      <c r="C34" s="40">
        <f>SUM(C17:C33)</f>
        <v>8518980</v>
      </c>
      <c r="D34" s="40">
        <f>SUM(D17:D33)</f>
        <v>8598980</v>
      </c>
      <c r="E34" s="40">
        <f>SUM(E17:E33)</f>
        <v>589367.81999999995</v>
      </c>
      <c r="F34" s="40">
        <f>SUM(F17:F33)</f>
        <v>604348.11</v>
      </c>
      <c r="G34" s="40">
        <f t="shared" ref="G34:P34" si="3">SUM(G17:G33)</f>
        <v>614903.53</v>
      </c>
      <c r="H34" s="40">
        <f t="shared" si="3"/>
        <v>598363.4</v>
      </c>
      <c r="I34" s="40">
        <f t="shared" si="3"/>
        <v>0</v>
      </c>
      <c r="J34" s="40">
        <f t="shared" si="3"/>
        <v>0</v>
      </c>
      <c r="K34" s="40">
        <f t="shared" si="3"/>
        <v>0</v>
      </c>
      <c r="L34" s="40">
        <f t="shared" si="3"/>
        <v>0</v>
      </c>
      <c r="M34" s="40">
        <f>SUM(M17:M33)</f>
        <v>0</v>
      </c>
      <c r="N34" s="40">
        <f>SUM(N17:N33)</f>
        <v>0</v>
      </c>
      <c r="O34" s="40">
        <f t="shared" si="3"/>
        <v>0</v>
      </c>
      <c r="P34" s="40">
        <f t="shared" si="3"/>
        <v>0</v>
      </c>
      <c r="Q34" s="40">
        <f t="shared" si="0"/>
        <v>2406982.86</v>
      </c>
      <c r="R34" s="41">
        <f>SUM(R17:R33)</f>
        <v>6191997.1399999997</v>
      </c>
    </row>
    <row r="35" spans="1:18" ht="12.75" customHeight="1" x14ac:dyDescent="0.2">
      <c r="A35" s="31" t="s">
        <v>56</v>
      </c>
      <c r="B35" s="32" t="s">
        <v>57</v>
      </c>
      <c r="C35" s="33">
        <v>550000</v>
      </c>
      <c r="D35" s="33">
        <f>+C35</f>
        <v>550000</v>
      </c>
      <c r="E35" s="34">
        <v>28975.49</v>
      </c>
      <c r="F35" s="34">
        <v>36263.660000000003</v>
      </c>
      <c r="G35" s="34">
        <v>32793.360000000001</v>
      </c>
      <c r="H35" s="34">
        <v>32946.370000000003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f t="shared" si="0"/>
        <v>130978.88</v>
      </c>
      <c r="R35" s="35">
        <f t="shared" ref="R35:R64" si="4">+D35-Q35</f>
        <v>419021.12</v>
      </c>
    </row>
    <row r="36" spans="1:18" ht="12.75" customHeight="1" x14ac:dyDescent="0.2">
      <c r="A36" s="31">
        <v>112</v>
      </c>
      <c r="B36" s="32" t="s">
        <v>58</v>
      </c>
      <c r="C36" s="33">
        <v>15000</v>
      </c>
      <c r="D36" s="33">
        <f t="shared" ref="D36:D64" si="5">+C36</f>
        <v>15000</v>
      </c>
      <c r="E36" s="34">
        <v>19.600000000000001</v>
      </c>
      <c r="F36" s="34">
        <v>234.6</v>
      </c>
      <c r="G36" s="34">
        <v>499.6</v>
      </c>
      <c r="H36" s="34">
        <v>809.6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f t="shared" si="0"/>
        <v>1563.4</v>
      </c>
      <c r="R36" s="35">
        <f t="shared" si="4"/>
        <v>13436.6</v>
      </c>
    </row>
    <row r="37" spans="1:18" ht="12.75" customHeight="1" x14ac:dyDescent="0.2">
      <c r="A37" s="31" t="s">
        <v>59</v>
      </c>
      <c r="B37" s="32" t="s">
        <v>60</v>
      </c>
      <c r="C37" s="33">
        <v>210000</v>
      </c>
      <c r="D37" s="33">
        <f t="shared" si="5"/>
        <v>210000</v>
      </c>
      <c r="E37" s="34">
        <v>2909.19</v>
      </c>
      <c r="F37" s="34">
        <v>8933</v>
      </c>
      <c r="G37" s="34">
        <v>22351.84</v>
      </c>
      <c r="H37" s="34">
        <v>11586.36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f t="shared" si="0"/>
        <v>45780.39</v>
      </c>
      <c r="R37" s="35">
        <f t="shared" si="4"/>
        <v>164219.60999999999</v>
      </c>
    </row>
    <row r="38" spans="1:18" ht="12.75" customHeight="1" x14ac:dyDescent="0.2">
      <c r="A38" s="31" t="s">
        <v>61</v>
      </c>
      <c r="B38" s="32" t="s">
        <v>62</v>
      </c>
      <c r="C38" s="33">
        <v>5000</v>
      </c>
      <c r="D38" s="33">
        <f t="shared" si="5"/>
        <v>5000</v>
      </c>
      <c r="E38" s="34">
        <v>36</v>
      </c>
      <c r="F38" s="34">
        <v>174</v>
      </c>
      <c r="G38" s="34">
        <v>124.5</v>
      </c>
      <c r="H38" s="34">
        <v>213.5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f t="shared" si="0"/>
        <v>548</v>
      </c>
      <c r="R38" s="35">
        <f t="shared" si="4"/>
        <v>4452</v>
      </c>
    </row>
    <row r="39" spans="1:18" ht="12.75" customHeight="1" x14ac:dyDescent="0.2">
      <c r="A39" s="31">
        <v>115</v>
      </c>
      <c r="B39" s="32" t="s">
        <v>63</v>
      </c>
      <c r="C39" s="33">
        <v>5000</v>
      </c>
      <c r="D39" s="33">
        <v>5000</v>
      </c>
      <c r="E39" s="34">
        <v>20</v>
      </c>
      <c r="F39" s="34">
        <v>740</v>
      </c>
      <c r="G39" s="34">
        <v>220</v>
      </c>
      <c r="H39" s="34">
        <v>20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f t="shared" si="0"/>
        <v>1000</v>
      </c>
      <c r="R39" s="35">
        <f t="shared" si="4"/>
        <v>4000</v>
      </c>
    </row>
    <row r="40" spans="1:18" ht="12.75" customHeight="1" x14ac:dyDescent="0.2">
      <c r="A40" s="31" t="s">
        <v>64</v>
      </c>
      <c r="B40" s="32" t="s">
        <v>65</v>
      </c>
      <c r="C40" s="33">
        <v>50000</v>
      </c>
      <c r="D40" s="33">
        <f t="shared" si="5"/>
        <v>50000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f t="shared" si="0"/>
        <v>0</v>
      </c>
      <c r="R40" s="35">
        <f t="shared" si="4"/>
        <v>50000</v>
      </c>
    </row>
    <row r="41" spans="1:18" ht="12.75" customHeight="1" x14ac:dyDescent="0.2">
      <c r="A41" s="31" t="s">
        <v>66</v>
      </c>
      <c r="B41" s="32" t="s">
        <v>67</v>
      </c>
      <c r="C41" s="33">
        <v>25000</v>
      </c>
      <c r="D41" s="33">
        <v>25000</v>
      </c>
      <c r="E41" s="34">
        <v>238.8</v>
      </c>
      <c r="F41" s="34">
        <v>1286</v>
      </c>
      <c r="G41" s="34">
        <v>821.45</v>
      </c>
      <c r="H41" s="34">
        <v>603.9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f t="shared" si="0"/>
        <v>2950.15</v>
      </c>
      <c r="R41" s="35">
        <f t="shared" si="4"/>
        <v>22049.85</v>
      </c>
    </row>
    <row r="42" spans="1:18" ht="12.75" customHeight="1" x14ac:dyDescent="0.2">
      <c r="A42" s="31" t="s">
        <v>68</v>
      </c>
      <c r="B42" s="32" t="s">
        <v>69</v>
      </c>
      <c r="C42" s="34">
        <v>210000</v>
      </c>
      <c r="D42" s="33">
        <v>210000</v>
      </c>
      <c r="E42" s="34">
        <v>0</v>
      </c>
      <c r="F42" s="34">
        <v>4331.8</v>
      </c>
      <c r="G42" s="34">
        <v>32088.74</v>
      </c>
      <c r="H42" s="34">
        <v>6850.65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f t="shared" si="0"/>
        <v>43271.19</v>
      </c>
      <c r="R42" s="35">
        <f t="shared" si="4"/>
        <v>166728.81</v>
      </c>
    </row>
    <row r="43" spans="1:18" ht="12.75" customHeight="1" x14ac:dyDescent="0.2">
      <c r="A43" s="31">
        <v>134</v>
      </c>
      <c r="B43" s="32" t="s">
        <v>70</v>
      </c>
      <c r="C43" s="34">
        <v>15000</v>
      </c>
      <c r="D43" s="33">
        <f t="shared" si="5"/>
        <v>15000</v>
      </c>
      <c r="E43" s="34">
        <v>0</v>
      </c>
      <c r="F43" s="34">
        <v>288.08</v>
      </c>
      <c r="G43" s="34">
        <v>0</v>
      </c>
      <c r="H43" s="34">
        <v>156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f t="shared" si="0"/>
        <v>444.08</v>
      </c>
      <c r="R43" s="35">
        <f t="shared" si="4"/>
        <v>14555.92</v>
      </c>
    </row>
    <row r="44" spans="1:18" ht="12.75" customHeight="1" x14ac:dyDescent="0.2">
      <c r="A44" s="31" t="s">
        <v>71</v>
      </c>
      <c r="B44" s="32" t="s">
        <v>72</v>
      </c>
      <c r="C44" s="34">
        <v>10000</v>
      </c>
      <c r="D44" s="33">
        <f t="shared" si="5"/>
        <v>10000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f t="shared" si="0"/>
        <v>0</v>
      </c>
      <c r="R44" s="35">
        <f t="shared" si="4"/>
        <v>10000</v>
      </c>
    </row>
    <row r="45" spans="1:18" ht="12.75" customHeight="1" x14ac:dyDescent="0.2">
      <c r="A45" s="31" t="s">
        <v>73</v>
      </c>
      <c r="B45" s="32" t="s">
        <v>74</v>
      </c>
      <c r="C45" s="34">
        <v>785000</v>
      </c>
      <c r="D45" s="33">
        <f t="shared" si="5"/>
        <v>785000</v>
      </c>
      <c r="E45" s="34">
        <v>0</v>
      </c>
      <c r="F45" s="34">
        <v>326</v>
      </c>
      <c r="G45" s="34">
        <v>726000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f t="shared" si="0"/>
        <v>726326</v>
      </c>
      <c r="R45" s="35">
        <f t="shared" si="4"/>
        <v>58674</v>
      </c>
    </row>
    <row r="46" spans="1:18" ht="12.75" customHeight="1" x14ac:dyDescent="0.2">
      <c r="A46" s="31" t="s">
        <v>75</v>
      </c>
      <c r="B46" s="32" t="s">
        <v>76</v>
      </c>
      <c r="C46" s="34">
        <v>430000</v>
      </c>
      <c r="D46" s="33">
        <v>430000</v>
      </c>
      <c r="E46" s="34">
        <v>173671.16</v>
      </c>
      <c r="F46" s="34">
        <v>126765.37</v>
      </c>
      <c r="G46" s="34">
        <v>326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f t="shared" si="0"/>
        <v>300762.53000000003</v>
      </c>
      <c r="R46" s="35">
        <f t="shared" si="4"/>
        <v>129237.46999999997</v>
      </c>
    </row>
    <row r="47" spans="1:18" ht="12.75" customHeight="1" x14ac:dyDescent="0.2">
      <c r="A47" s="31" t="s">
        <v>77</v>
      </c>
      <c r="B47" s="32" t="s">
        <v>78</v>
      </c>
      <c r="C47" s="34">
        <v>60000</v>
      </c>
      <c r="D47" s="33">
        <v>60000</v>
      </c>
      <c r="E47" s="34">
        <v>0</v>
      </c>
      <c r="F47" s="34">
        <v>0</v>
      </c>
      <c r="G47" s="34">
        <v>10438.4</v>
      </c>
      <c r="H47" s="34">
        <v>2795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f t="shared" si="0"/>
        <v>13233.4</v>
      </c>
      <c r="R47" s="35">
        <f t="shared" si="4"/>
        <v>46766.6</v>
      </c>
    </row>
    <row r="48" spans="1:18" ht="12.75" customHeight="1" x14ac:dyDescent="0.2">
      <c r="A48" s="31" t="s">
        <v>79</v>
      </c>
      <c r="B48" s="32" t="s">
        <v>80</v>
      </c>
      <c r="C48" s="34">
        <v>10000</v>
      </c>
      <c r="D48" s="33">
        <f t="shared" si="5"/>
        <v>10000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f t="shared" si="0"/>
        <v>0</v>
      </c>
      <c r="R48" s="35">
        <f t="shared" si="4"/>
        <v>10000</v>
      </c>
    </row>
    <row r="49" spans="1:18" ht="12.75" customHeight="1" x14ac:dyDescent="0.2">
      <c r="A49" s="31" t="s">
        <v>81</v>
      </c>
      <c r="B49" s="32" t="s">
        <v>82</v>
      </c>
      <c r="C49" s="34">
        <v>200000</v>
      </c>
      <c r="D49" s="33">
        <f t="shared" si="5"/>
        <v>200000</v>
      </c>
      <c r="E49" s="34">
        <v>0</v>
      </c>
      <c r="F49" s="34">
        <v>17365</v>
      </c>
      <c r="G49" s="34">
        <v>0</v>
      </c>
      <c r="H49" s="34">
        <v>2930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f t="shared" si="0"/>
        <v>20295</v>
      </c>
      <c r="R49" s="35">
        <f t="shared" si="4"/>
        <v>179705</v>
      </c>
    </row>
    <row r="50" spans="1:18" ht="12.75" customHeight="1" x14ac:dyDescent="0.2">
      <c r="A50" s="31">
        <v>168</v>
      </c>
      <c r="B50" s="32" t="s">
        <v>83</v>
      </c>
      <c r="C50" s="34">
        <v>25000</v>
      </c>
      <c r="D50" s="33">
        <f t="shared" si="5"/>
        <v>25000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f t="shared" ref="Q50:Q81" si="6">SUM(E50:P50)</f>
        <v>0</v>
      </c>
      <c r="R50" s="35">
        <f t="shared" si="4"/>
        <v>25000</v>
      </c>
    </row>
    <row r="51" spans="1:18" ht="12.75" customHeight="1" x14ac:dyDescent="0.2">
      <c r="A51" s="31" t="s">
        <v>84</v>
      </c>
      <c r="B51" s="32" t="s">
        <v>85</v>
      </c>
      <c r="C51" s="34">
        <v>80000</v>
      </c>
      <c r="D51" s="33">
        <v>140000</v>
      </c>
      <c r="E51" s="34">
        <v>0</v>
      </c>
      <c r="F51" s="34">
        <v>7170</v>
      </c>
      <c r="G51" s="34">
        <v>23153</v>
      </c>
      <c r="H51" s="34">
        <v>3250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f t="shared" si="6"/>
        <v>33573</v>
      </c>
      <c r="R51" s="35">
        <f t="shared" si="4"/>
        <v>106427</v>
      </c>
    </row>
    <row r="52" spans="1:18" ht="12.75" customHeight="1" x14ac:dyDescent="0.2">
      <c r="A52" s="31">
        <v>171</v>
      </c>
      <c r="B52" s="32" t="s">
        <v>86</v>
      </c>
      <c r="C52" s="34">
        <v>539220</v>
      </c>
      <c r="D52" s="33">
        <v>424220</v>
      </c>
      <c r="E52" s="34">
        <v>0</v>
      </c>
      <c r="F52" s="34">
        <v>0</v>
      </c>
      <c r="G52" s="34">
        <v>0</v>
      </c>
      <c r="H52" s="34">
        <v>33510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f t="shared" si="6"/>
        <v>33510</v>
      </c>
      <c r="R52" s="35">
        <f t="shared" si="4"/>
        <v>390710</v>
      </c>
    </row>
    <row r="53" spans="1:18" ht="12.75" customHeight="1" x14ac:dyDescent="0.2">
      <c r="A53" s="31" t="s">
        <v>87</v>
      </c>
      <c r="B53" s="32" t="s">
        <v>88</v>
      </c>
      <c r="C53" s="34">
        <v>140000</v>
      </c>
      <c r="D53" s="33">
        <v>140000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f t="shared" si="6"/>
        <v>0</v>
      </c>
      <c r="R53" s="35">
        <f t="shared" si="4"/>
        <v>140000</v>
      </c>
    </row>
    <row r="54" spans="1:18" ht="12.75" customHeight="1" x14ac:dyDescent="0.2">
      <c r="A54" s="31">
        <v>182</v>
      </c>
      <c r="B54" s="32" t="s">
        <v>197</v>
      </c>
      <c r="C54" s="34">
        <v>0</v>
      </c>
      <c r="D54" s="33">
        <v>30000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f t="shared" si="6"/>
        <v>0</v>
      </c>
      <c r="R54" s="35">
        <f t="shared" si="4"/>
        <v>30000</v>
      </c>
    </row>
    <row r="55" spans="1:18" ht="12.75" customHeight="1" x14ac:dyDescent="0.2">
      <c r="A55" s="31" t="s">
        <v>89</v>
      </c>
      <c r="B55" s="32" t="s">
        <v>90</v>
      </c>
      <c r="C55" s="34">
        <v>51000</v>
      </c>
      <c r="D55" s="33">
        <v>51000</v>
      </c>
      <c r="E55" s="34">
        <v>0</v>
      </c>
      <c r="F55" s="34">
        <v>0</v>
      </c>
      <c r="G55" s="34">
        <v>0</v>
      </c>
      <c r="H55" s="34">
        <v>17000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f t="shared" si="6"/>
        <v>17000</v>
      </c>
      <c r="R55" s="35">
        <f t="shared" si="4"/>
        <v>34000</v>
      </c>
    </row>
    <row r="56" spans="1:18" ht="12.75" customHeight="1" x14ac:dyDescent="0.2">
      <c r="A56" s="31">
        <v>185</v>
      </c>
      <c r="B56" s="32" t="s">
        <v>91</v>
      </c>
      <c r="C56" s="34">
        <v>15000</v>
      </c>
      <c r="D56" s="33">
        <f t="shared" si="5"/>
        <v>15000</v>
      </c>
      <c r="E56" s="34">
        <v>0</v>
      </c>
      <c r="F56" s="34">
        <v>0</v>
      </c>
      <c r="G56" s="34">
        <v>3100</v>
      </c>
      <c r="H56" s="34">
        <v>1450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f t="shared" si="6"/>
        <v>4550</v>
      </c>
      <c r="R56" s="35">
        <f t="shared" si="4"/>
        <v>10450</v>
      </c>
    </row>
    <row r="57" spans="1:18" ht="12.75" customHeight="1" x14ac:dyDescent="0.2">
      <c r="A57" s="31">
        <v>186</v>
      </c>
      <c r="B57" s="32" t="s">
        <v>92</v>
      </c>
      <c r="C57" s="34">
        <v>20000</v>
      </c>
      <c r="D57" s="33">
        <v>20000</v>
      </c>
      <c r="E57" s="34">
        <v>0</v>
      </c>
      <c r="F57" s="34">
        <v>0</v>
      </c>
      <c r="G57" s="34">
        <v>2923.2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f t="shared" si="6"/>
        <v>2923.2</v>
      </c>
      <c r="R57" s="35">
        <f t="shared" si="4"/>
        <v>17076.8</v>
      </c>
    </row>
    <row r="58" spans="1:18" ht="12.75" customHeight="1" x14ac:dyDescent="0.2">
      <c r="A58" s="31">
        <v>188</v>
      </c>
      <c r="B58" s="32" t="s">
        <v>93</v>
      </c>
      <c r="C58" s="34">
        <v>850000</v>
      </c>
      <c r="D58" s="33">
        <v>600000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f t="shared" si="6"/>
        <v>0</v>
      </c>
      <c r="R58" s="35">
        <f t="shared" si="4"/>
        <v>600000</v>
      </c>
    </row>
    <row r="59" spans="1:18" ht="12.75" customHeight="1" x14ac:dyDescent="0.2">
      <c r="A59" s="31">
        <v>189</v>
      </c>
      <c r="B59" s="32" t="s">
        <v>94</v>
      </c>
      <c r="C59" s="34">
        <v>150000</v>
      </c>
      <c r="D59" s="33">
        <v>150000</v>
      </c>
      <c r="E59" s="34">
        <v>0</v>
      </c>
      <c r="F59" s="34">
        <v>3753.36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f t="shared" si="6"/>
        <v>3753.36</v>
      </c>
      <c r="R59" s="35">
        <f t="shared" si="4"/>
        <v>146246.64000000001</v>
      </c>
    </row>
    <row r="60" spans="1:18" ht="12.75" customHeight="1" x14ac:dyDescent="0.2">
      <c r="A60" s="31" t="s">
        <v>95</v>
      </c>
      <c r="B60" s="32" t="s">
        <v>96</v>
      </c>
      <c r="C60" s="34">
        <v>230000</v>
      </c>
      <c r="D60" s="33">
        <v>170000</v>
      </c>
      <c r="E60" s="34">
        <v>0</v>
      </c>
      <c r="F60" s="34">
        <v>121820.43</v>
      </c>
      <c r="G60" s="34">
        <v>9777.6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f t="shared" si="6"/>
        <v>131598.03</v>
      </c>
      <c r="R60" s="35">
        <f t="shared" si="4"/>
        <v>38401.97</v>
      </c>
    </row>
    <row r="61" spans="1:18" ht="12.75" customHeight="1" x14ac:dyDescent="0.2">
      <c r="A61" s="31" t="s">
        <v>97</v>
      </c>
      <c r="B61" s="32" t="s">
        <v>98</v>
      </c>
      <c r="C61" s="34">
        <v>26000</v>
      </c>
      <c r="D61" s="33">
        <f t="shared" si="5"/>
        <v>26000</v>
      </c>
      <c r="E61" s="34">
        <v>0</v>
      </c>
      <c r="F61" s="34">
        <v>120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f t="shared" si="6"/>
        <v>120</v>
      </c>
      <c r="R61" s="35">
        <f t="shared" si="4"/>
        <v>25880</v>
      </c>
    </row>
    <row r="62" spans="1:18" ht="12.75" customHeight="1" x14ac:dyDescent="0.2">
      <c r="A62" s="31" t="s">
        <v>99</v>
      </c>
      <c r="B62" s="32" t="s">
        <v>100</v>
      </c>
      <c r="C62" s="34">
        <v>25000</v>
      </c>
      <c r="D62" s="33">
        <v>25000</v>
      </c>
      <c r="E62" s="34">
        <v>0</v>
      </c>
      <c r="F62" s="34">
        <v>1488.22</v>
      </c>
      <c r="G62" s="34">
        <v>0</v>
      </c>
      <c r="H62" s="34">
        <v>12043.36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f t="shared" si="6"/>
        <v>13531.58</v>
      </c>
      <c r="R62" s="35">
        <f t="shared" si="4"/>
        <v>11468.42</v>
      </c>
    </row>
    <row r="63" spans="1:18" ht="12.75" customHeight="1" x14ac:dyDescent="0.2">
      <c r="A63" s="31">
        <v>197</v>
      </c>
      <c r="B63" s="32" t="s">
        <v>101</v>
      </c>
      <c r="C63" s="34">
        <v>850000</v>
      </c>
      <c r="D63" s="33">
        <v>990000</v>
      </c>
      <c r="E63" s="34">
        <v>0</v>
      </c>
      <c r="F63" s="34">
        <v>0</v>
      </c>
      <c r="G63" s="34">
        <v>150400</v>
      </c>
      <c r="H63" s="34">
        <v>81600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f t="shared" si="6"/>
        <v>232000</v>
      </c>
      <c r="R63" s="35">
        <f t="shared" si="4"/>
        <v>758000</v>
      </c>
    </row>
    <row r="64" spans="1:18" ht="12.75" customHeight="1" x14ac:dyDescent="0.2">
      <c r="A64" s="31" t="s">
        <v>102</v>
      </c>
      <c r="B64" s="32" t="s">
        <v>103</v>
      </c>
      <c r="C64" s="34">
        <v>70000</v>
      </c>
      <c r="D64" s="33">
        <f t="shared" si="5"/>
        <v>70000</v>
      </c>
      <c r="E64" s="34">
        <v>189.74</v>
      </c>
      <c r="F64" s="34">
        <v>302.24</v>
      </c>
      <c r="G64" s="34">
        <v>2680.25</v>
      </c>
      <c r="H64" s="34">
        <v>925.74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f t="shared" si="6"/>
        <v>4097.97</v>
      </c>
      <c r="R64" s="35">
        <f t="shared" si="4"/>
        <v>65902.03</v>
      </c>
    </row>
    <row r="65" spans="1:18" ht="12.75" customHeight="1" x14ac:dyDescent="0.2">
      <c r="A65" s="38"/>
      <c r="B65" s="39" t="s">
        <v>104</v>
      </c>
      <c r="C65" s="40">
        <f t="shared" ref="C65:P65" si="7">SUM(C35:C64)</f>
        <v>5651220</v>
      </c>
      <c r="D65" s="40">
        <f t="shared" si="7"/>
        <v>5456220</v>
      </c>
      <c r="E65" s="40">
        <f t="shared" si="7"/>
        <v>206059.97999999998</v>
      </c>
      <c r="F65" s="40">
        <f t="shared" si="7"/>
        <v>331361.75999999995</v>
      </c>
      <c r="G65" s="40">
        <f t="shared" si="7"/>
        <v>1017697.94</v>
      </c>
      <c r="H65" s="40">
        <f t="shared" si="7"/>
        <v>208690.47999999998</v>
      </c>
      <c r="I65" s="40">
        <f t="shared" si="7"/>
        <v>0</v>
      </c>
      <c r="J65" s="40">
        <f t="shared" si="7"/>
        <v>0</v>
      </c>
      <c r="K65" s="40">
        <f t="shared" si="7"/>
        <v>0</v>
      </c>
      <c r="L65" s="40">
        <f t="shared" si="7"/>
        <v>0</v>
      </c>
      <c r="M65" s="40">
        <f t="shared" si="7"/>
        <v>0</v>
      </c>
      <c r="N65" s="40">
        <f t="shared" si="7"/>
        <v>0</v>
      </c>
      <c r="O65" s="40">
        <f t="shared" si="7"/>
        <v>0</v>
      </c>
      <c r="P65" s="40">
        <f t="shared" si="7"/>
        <v>0</v>
      </c>
      <c r="Q65" s="40">
        <f t="shared" si="6"/>
        <v>1763810.16</v>
      </c>
      <c r="R65" s="41">
        <f>SUM(R35:R64)</f>
        <v>3692409.8400000003</v>
      </c>
    </row>
    <row r="66" spans="1:18" ht="12.75" customHeight="1" x14ac:dyDescent="0.2">
      <c r="A66" s="31" t="s">
        <v>105</v>
      </c>
      <c r="B66" s="32" t="s">
        <v>106</v>
      </c>
      <c r="C66" s="34">
        <v>80000</v>
      </c>
      <c r="D66" s="34">
        <f>+C66</f>
        <v>80000</v>
      </c>
      <c r="E66" s="34">
        <v>937.5</v>
      </c>
      <c r="F66" s="34">
        <v>2465.9</v>
      </c>
      <c r="G66" s="34">
        <v>1334.98</v>
      </c>
      <c r="H66" s="34">
        <v>6601.15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6"/>
        <v>11339.529999999999</v>
      </c>
      <c r="R66" s="35">
        <f t="shared" ref="R66:R100" si="8">+D66-Q66</f>
        <v>68660.47</v>
      </c>
    </row>
    <row r="67" spans="1:18" ht="12.75" customHeight="1" x14ac:dyDescent="0.2">
      <c r="A67" s="31" t="s">
        <v>107</v>
      </c>
      <c r="B67" s="32" t="s">
        <v>108</v>
      </c>
      <c r="C67" s="34">
        <v>15000</v>
      </c>
      <c r="D67" s="34">
        <f t="shared" ref="D67:D97" si="9">+C67</f>
        <v>15000</v>
      </c>
      <c r="E67" s="34">
        <v>0</v>
      </c>
      <c r="F67" s="34">
        <v>0</v>
      </c>
      <c r="G67" s="34">
        <v>0</v>
      </c>
      <c r="H67" s="34">
        <v>329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f t="shared" si="6"/>
        <v>329</v>
      </c>
      <c r="R67" s="35">
        <f t="shared" si="8"/>
        <v>14671</v>
      </c>
    </row>
    <row r="68" spans="1:18" ht="12.75" customHeight="1" x14ac:dyDescent="0.2">
      <c r="A68" s="31" t="s">
        <v>109</v>
      </c>
      <c r="B68" s="32" t="s">
        <v>110</v>
      </c>
      <c r="C68" s="34">
        <v>25000</v>
      </c>
      <c r="D68" s="34">
        <f t="shared" si="9"/>
        <v>25000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f t="shared" si="6"/>
        <v>0</v>
      </c>
      <c r="R68" s="35">
        <f t="shared" si="8"/>
        <v>25000</v>
      </c>
    </row>
    <row r="69" spans="1:18" ht="12.75" customHeight="1" x14ac:dyDescent="0.2">
      <c r="A69" s="31">
        <v>224</v>
      </c>
      <c r="B69" s="32" t="s">
        <v>111</v>
      </c>
      <c r="C69" s="34">
        <v>5000</v>
      </c>
      <c r="D69" s="34">
        <f t="shared" si="9"/>
        <v>5000</v>
      </c>
      <c r="E69" s="34">
        <v>0</v>
      </c>
      <c r="F69" s="34">
        <v>0</v>
      </c>
      <c r="G69" s="34">
        <v>0</v>
      </c>
      <c r="H69" s="34">
        <v>204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 t="shared" si="6"/>
        <v>204</v>
      </c>
      <c r="R69" s="35">
        <f t="shared" si="8"/>
        <v>4796</v>
      </c>
    </row>
    <row r="70" spans="1:18" ht="12.75" customHeight="1" x14ac:dyDescent="0.2">
      <c r="A70" s="31" t="s">
        <v>112</v>
      </c>
      <c r="B70" s="32" t="s">
        <v>113</v>
      </c>
      <c r="C70" s="34">
        <v>10000</v>
      </c>
      <c r="D70" s="34">
        <f t="shared" si="9"/>
        <v>10000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 t="shared" si="6"/>
        <v>0</v>
      </c>
      <c r="R70" s="35">
        <f t="shared" si="8"/>
        <v>10000</v>
      </c>
    </row>
    <row r="71" spans="1:18" ht="12.75" customHeight="1" x14ac:dyDescent="0.2">
      <c r="A71" s="31" t="s">
        <v>114</v>
      </c>
      <c r="B71" s="32" t="s">
        <v>115</v>
      </c>
      <c r="C71" s="34">
        <v>19800</v>
      </c>
      <c r="D71" s="34">
        <f t="shared" si="9"/>
        <v>19800</v>
      </c>
      <c r="E71" s="34">
        <v>0</v>
      </c>
      <c r="F71" s="34">
        <v>0</v>
      </c>
      <c r="G71" s="34">
        <v>0</v>
      </c>
      <c r="H71" s="34">
        <v>22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f t="shared" si="6"/>
        <v>22</v>
      </c>
      <c r="R71" s="35">
        <f t="shared" si="8"/>
        <v>19778</v>
      </c>
    </row>
    <row r="72" spans="1:18" ht="12.75" customHeight="1" x14ac:dyDescent="0.2">
      <c r="A72" s="31" t="s">
        <v>116</v>
      </c>
      <c r="B72" s="32" t="s">
        <v>117</v>
      </c>
      <c r="C72" s="34">
        <v>46000</v>
      </c>
      <c r="D72" s="34">
        <v>56000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f t="shared" si="6"/>
        <v>0</v>
      </c>
      <c r="R72" s="35">
        <f t="shared" si="8"/>
        <v>56000</v>
      </c>
    </row>
    <row r="73" spans="1:18" ht="12.75" customHeight="1" x14ac:dyDescent="0.2">
      <c r="A73" s="31" t="s">
        <v>118</v>
      </c>
      <c r="B73" s="32" t="s">
        <v>119</v>
      </c>
      <c r="C73" s="34">
        <v>20000</v>
      </c>
      <c r="D73" s="34">
        <f t="shared" si="9"/>
        <v>20000</v>
      </c>
      <c r="E73" s="34">
        <v>0</v>
      </c>
      <c r="F73" s="34">
        <v>0</v>
      </c>
      <c r="G73" s="34">
        <v>7225</v>
      </c>
      <c r="H73" s="34">
        <v>85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f t="shared" si="6"/>
        <v>7310</v>
      </c>
      <c r="R73" s="35">
        <f t="shared" si="8"/>
        <v>12690</v>
      </c>
    </row>
    <row r="74" spans="1:18" ht="12.75" customHeight="1" x14ac:dyDescent="0.2">
      <c r="A74" s="31" t="s">
        <v>120</v>
      </c>
      <c r="B74" s="32" t="s">
        <v>121</v>
      </c>
      <c r="C74" s="34">
        <v>9999</v>
      </c>
      <c r="D74" s="34">
        <v>19999</v>
      </c>
      <c r="E74" s="34">
        <v>0</v>
      </c>
      <c r="F74" s="34">
        <v>84</v>
      </c>
      <c r="G74" s="34">
        <v>1198</v>
      </c>
      <c r="H74" s="34">
        <v>215.2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f t="shared" si="6"/>
        <v>1497.2</v>
      </c>
      <c r="R74" s="35">
        <f t="shared" si="8"/>
        <v>18501.8</v>
      </c>
    </row>
    <row r="75" spans="1:18" ht="12.75" customHeight="1" x14ac:dyDescent="0.2">
      <c r="A75" s="31" t="s">
        <v>122</v>
      </c>
      <c r="B75" s="32" t="s">
        <v>123</v>
      </c>
      <c r="C75" s="34">
        <v>25400</v>
      </c>
      <c r="D75" s="34">
        <f t="shared" si="9"/>
        <v>25400</v>
      </c>
      <c r="E75" s="34">
        <v>0</v>
      </c>
      <c r="F75" s="34">
        <v>0</v>
      </c>
      <c r="G75" s="34">
        <v>3413.5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f t="shared" si="6"/>
        <v>3413.5</v>
      </c>
      <c r="R75" s="35">
        <f t="shared" si="8"/>
        <v>21986.5</v>
      </c>
    </row>
    <row r="76" spans="1:18" ht="12.75" customHeight="1" x14ac:dyDescent="0.2">
      <c r="A76" s="31" t="s">
        <v>124</v>
      </c>
      <c r="B76" s="32" t="s">
        <v>125</v>
      </c>
      <c r="C76" s="34">
        <v>5000</v>
      </c>
      <c r="D76" s="34">
        <f t="shared" si="9"/>
        <v>5000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f t="shared" si="6"/>
        <v>0</v>
      </c>
      <c r="R76" s="35">
        <f t="shared" si="8"/>
        <v>5000</v>
      </c>
    </row>
    <row r="77" spans="1:18" ht="12.75" customHeight="1" x14ac:dyDescent="0.2">
      <c r="A77" s="31" t="s">
        <v>126</v>
      </c>
      <c r="B77" s="32" t="s">
        <v>127</v>
      </c>
      <c r="C77" s="34">
        <v>13000</v>
      </c>
      <c r="D77" s="34">
        <f t="shared" si="9"/>
        <v>13000</v>
      </c>
      <c r="E77" s="34">
        <v>133.19999999999999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f t="shared" si="6"/>
        <v>133.19999999999999</v>
      </c>
      <c r="R77" s="35">
        <f t="shared" si="8"/>
        <v>12866.8</v>
      </c>
    </row>
    <row r="78" spans="1:18" ht="12.75" customHeight="1" x14ac:dyDescent="0.2">
      <c r="A78" s="31">
        <v>252</v>
      </c>
      <c r="B78" s="32" t="s">
        <v>128</v>
      </c>
      <c r="C78" s="34">
        <v>10000</v>
      </c>
      <c r="D78" s="34">
        <f t="shared" si="9"/>
        <v>10000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f t="shared" si="6"/>
        <v>0</v>
      </c>
      <c r="R78" s="35">
        <f t="shared" si="8"/>
        <v>10000</v>
      </c>
    </row>
    <row r="79" spans="1:18" ht="12.75" customHeight="1" x14ac:dyDescent="0.2">
      <c r="A79" s="31" t="s">
        <v>129</v>
      </c>
      <c r="B79" s="32" t="s">
        <v>130</v>
      </c>
      <c r="C79" s="34">
        <v>52000</v>
      </c>
      <c r="D79" s="34">
        <v>52000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f t="shared" si="6"/>
        <v>0</v>
      </c>
      <c r="R79" s="35">
        <f t="shared" si="8"/>
        <v>52000</v>
      </c>
    </row>
    <row r="80" spans="1:18" ht="12.75" customHeight="1" x14ac:dyDescent="0.2">
      <c r="A80" s="31" t="s">
        <v>131</v>
      </c>
      <c r="B80" s="32" t="s">
        <v>132</v>
      </c>
      <c r="C80" s="34">
        <v>10200</v>
      </c>
      <c r="D80" s="34">
        <f t="shared" si="9"/>
        <v>10200</v>
      </c>
      <c r="E80" s="34">
        <v>0</v>
      </c>
      <c r="F80" s="34">
        <v>0</v>
      </c>
      <c r="G80" s="34">
        <v>0</v>
      </c>
      <c r="H80" s="34">
        <v>36.200000000000003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f t="shared" si="6"/>
        <v>36.200000000000003</v>
      </c>
      <c r="R80" s="35">
        <f t="shared" si="8"/>
        <v>10163.799999999999</v>
      </c>
    </row>
    <row r="81" spans="1:18" ht="12.75" customHeight="1" x14ac:dyDescent="0.2">
      <c r="A81" s="31">
        <v>261</v>
      </c>
      <c r="B81" s="32" t="s">
        <v>133</v>
      </c>
      <c r="C81" s="34">
        <v>21800</v>
      </c>
      <c r="D81" s="34">
        <v>36800</v>
      </c>
      <c r="E81" s="34">
        <v>0</v>
      </c>
      <c r="F81" s="34">
        <v>65.3</v>
      </c>
      <c r="G81" s="34">
        <v>865.85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f t="shared" si="6"/>
        <v>931.15</v>
      </c>
      <c r="R81" s="35">
        <f t="shared" si="8"/>
        <v>35868.85</v>
      </c>
    </row>
    <row r="82" spans="1:18" ht="12.75" customHeight="1" x14ac:dyDescent="0.2">
      <c r="A82" s="31" t="s">
        <v>134</v>
      </c>
      <c r="B82" s="32" t="s">
        <v>135</v>
      </c>
      <c r="C82" s="34">
        <v>278800</v>
      </c>
      <c r="D82" s="34">
        <v>278800</v>
      </c>
      <c r="E82" s="34">
        <v>0</v>
      </c>
      <c r="F82" s="34">
        <v>0</v>
      </c>
      <c r="G82" s="34">
        <v>400</v>
      </c>
      <c r="H82" s="34">
        <v>80000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f t="shared" ref="Q82:Q112" si="10">SUM(E82:P82)</f>
        <v>80400</v>
      </c>
      <c r="R82" s="35">
        <f>+D82-Q82</f>
        <v>198400</v>
      </c>
    </row>
    <row r="83" spans="1:18" ht="12.75" customHeight="1" x14ac:dyDescent="0.2">
      <c r="A83" s="31" t="s">
        <v>136</v>
      </c>
      <c r="B83" s="32" t="s">
        <v>137</v>
      </c>
      <c r="C83" s="34">
        <v>199000</v>
      </c>
      <c r="D83" s="34">
        <v>199000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f t="shared" si="10"/>
        <v>0</v>
      </c>
      <c r="R83" s="35">
        <f t="shared" si="8"/>
        <v>199000</v>
      </c>
    </row>
    <row r="84" spans="1:18" ht="12.75" customHeight="1" x14ac:dyDescent="0.2">
      <c r="A84" s="31" t="s">
        <v>138</v>
      </c>
      <c r="B84" s="32" t="s">
        <v>139</v>
      </c>
      <c r="C84" s="34">
        <v>15455</v>
      </c>
      <c r="D84" s="34">
        <f t="shared" si="9"/>
        <v>15455</v>
      </c>
      <c r="E84" s="34">
        <v>229.54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f t="shared" si="10"/>
        <v>229.54</v>
      </c>
      <c r="R84" s="35">
        <f t="shared" si="8"/>
        <v>15225.46</v>
      </c>
    </row>
    <row r="85" spans="1:18" ht="12.75" customHeight="1" x14ac:dyDescent="0.2">
      <c r="A85" s="31" t="s">
        <v>140</v>
      </c>
      <c r="B85" s="32" t="s">
        <v>141</v>
      </c>
      <c r="C85" s="34">
        <v>42200</v>
      </c>
      <c r="D85" s="34">
        <v>62200</v>
      </c>
      <c r="E85" s="34">
        <v>0</v>
      </c>
      <c r="F85" s="34">
        <v>441</v>
      </c>
      <c r="G85" s="34">
        <v>112.5</v>
      </c>
      <c r="H85" s="34">
        <v>28724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f t="shared" si="10"/>
        <v>29277.5</v>
      </c>
      <c r="R85" s="35">
        <f t="shared" si="8"/>
        <v>32922.5</v>
      </c>
    </row>
    <row r="86" spans="1:18" ht="12.75" customHeight="1" x14ac:dyDescent="0.2">
      <c r="A86" s="31" t="s">
        <v>142</v>
      </c>
      <c r="B86" s="32" t="s">
        <v>143</v>
      </c>
      <c r="C86" s="34">
        <v>69500</v>
      </c>
      <c r="D86" s="34">
        <v>89500</v>
      </c>
      <c r="E86" s="34">
        <v>4819.97</v>
      </c>
      <c r="F86" s="34">
        <v>227.96</v>
      </c>
      <c r="G86" s="34">
        <v>4928.6899999999996</v>
      </c>
      <c r="H86" s="34">
        <v>363.99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f t="shared" si="10"/>
        <v>10340.609999999999</v>
      </c>
      <c r="R86" s="35">
        <f t="shared" si="8"/>
        <v>79159.39</v>
      </c>
    </row>
    <row r="87" spans="1:18" ht="12.75" customHeight="1" x14ac:dyDescent="0.2">
      <c r="A87" s="31">
        <v>269</v>
      </c>
      <c r="B87" s="32" t="s">
        <v>144</v>
      </c>
      <c r="C87" s="34">
        <v>20000</v>
      </c>
      <c r="D87" s="34">
        <f t="shared" si="9"/>
        <v>20000</v>
      </c>
      <c r="E87" s="34">
        <v>40</v>
      </c>
      <c r="F87" s="34">
        <v>188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f>SUM(E87:P87)-1031</f>
        <v>-803</v>
      </c>
      <c r="R87" s="35">
        <f t="shared" si="8"/>
        <v>20803</v>
      </c>
    </row>
    <row r="88" spans="1:18" ht="12.75" customHeight="1" x14ac:dyDescent="0.2">
      <c r="A88" s="31" t="s">
        <v>145</v>
      </c>
      <c r="B88" s="32" t="s">
        <v>146</v>
      </c>
      <c r="C88" s="34">
        <v>12000</v>
      </c>
      <c r="D88" s="34">
        <f t="shared" si="9"/>
        <v>12000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1031</v>
      </c>
      <c r="R88" s="35">
        <f t="shared" si="8"/>
        <v>10969</v>
      </c>
    </row>
    <row r="89" spans="1:18" ht="12.75" customHeight="1" x14ac:dyDescent="0.2">
      <c r="A89" s="31">
        <v>274</v>
      </c>
      <c r="B89" s="32" t="s">
        <v>147</v>
      </c>
      <c r="C89" s="34">
        <v>5000</v>
      </c>
      <c r="D89" s="34">
        <f t="shared" si="9"/>
        <v>5000</v>
      </c>
      <c r="E89" s="34">
        <v>0</v>
      </c>
      <c r="F89" s="34">
        <v>0</v>
      </c>
      <c r="G89" s="34">
        <v>870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f t="shared" si="10"/>
        <v>870</v>
      </c>
      <c r="R89" s="35">
        <f t="shared" si="8"/>
        <v>4130</v>
      </c>
    </row>
    <row r="90" spans="1:18" ht="12.75" customHeight="1" x14ac:dyDescent="0.2">
      <c r="A90" s="31" t="s">
        <v>148</v>
      </c>
      <c r="B90" s="32" t="s">
        <v>149</v>
      </c>
      <c r="C90" s="34">
        <v>15000</v>
      </c>
      <c r="D90" s="34">
        <f t="shared" si="9"/>
        <v>15000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f t="shared" si="10"/>
        <v>0</v>
      </c>
      <c r="R90" s="35">
        <f t="shared" si="8"/>
        <v>15000</v>
      </c>
    </row>
    <row r="91" spans="1:18" ht="12.75" customHeight="1" x14ac:dyDescent="0.2">
      <c r="A91" s="31" t="s">
        <v>150</v>
      </c>
      <c r="B91" s="32" t="s">
        <v>151</v>
      </c>
      <c r="C91" s="34">
        <v>76000</v>
      </c>
      <c r="D91" s="34">
        <f t="shared" si="9"/>
        <v>76000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f t="shared" si="10"/>
        <v>0</v>
      </c>
      <c r="R91" s="35">
        <f t="shared" si="8"/>
        <v>76000</v>
      </c>
    </row>
    <row r="92" spans="1:18" ht="12.75" customHeight="1" x14ac:dyDescent="0.2">
      <c r="A92" s="31" t="s">
        <v>152</v>
      </c>
      <c r="B92" s="32" t="s">
        <v>153</v>
      </c>
      <c r="C92" s="34">
        <v>31600</v>
      </c>
      <c r="D92" s="34">
        <f t="shared" si="9"/>
        <v>31600</v>
      </c>
      <c r="E92" s="34">
        <v>0</v>
      </c>
      <c r="F92" s="34">
        <v>0</v>
      </c>
      <c r="G92" s="34">
        <v>0</v>
      </c>
      <c r="H92" s="34">
        <v>120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f t="shared" si="10"/>
        <v>120</v>
      </c>
      <c r="R92" s="35">
        <f t="shared" si="8"/>
        <v>31480</v>
      </c>
    </row>
    <row r="93" spans="1:18" ht="12.75" customHeight="1" x14ac:dyDescent="0.2">
      <c r="A93" s="31">
        <v>289</v>
      </c>
      <c r="B93" s="32" t="s">
        <v>154</v>
      </c>
      <c r="C93" s="34">
        <v>20000</v>
      </c>
      <c r="D93" s="34">
        <f t="shared" si="9"/>
        <v>20000</v>
      </c>
      <c r="E93" s="34">
        <v>0</v>
      </c>
      <c r="F93" s="34">
        <v>0</v>
      </c>
      <c r="G93" s="34">
        <v>0</v>
      </c>
      <c r="H93" s="34">
        <v>182.73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f t="shared" si="10"/>
        <v>182.73</v>
      </c>
      <c r="R93" s="35">
        <f t="shared" si="8"/>
        <v>19817.27</v>
      </c>
    </row>
    <row r="94" spans="1:18" ht="12.75" customHeight="1" x14ac:dyDescent="0.2">
      <c r="A94" s="31" t="s">
        <v>155</v>
      </c>
      <c r="B94" s="32" t="s">
        <v>156</v>
      </c>
      <c r="C94" s="34">
        <v>19576</v>
      </c>
      <c r="D94" s="34">
        <f t="shared" si="9"/>
        <v>19576</v>
      </c>
      <c r="E94" s="34">
        <v>96</v>
      </c>
      <c r="F94" s="34">
        <v>380</v>
      </c>
      <c r="G94" s="34">
        <v>8978.75</v>
      </c>
      <c r="H94" s="34">
        <v>598.23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f t="shared" si="10"/>
        <v>10052.98</v>
      </c>
      <c r="R94" s="35">
        <f t="shared" si="8"/>
        <v>9523.02</v>
      </c>
    </row>
    <row r="95" spans="1:18" ht="12.75" customHeight="1" x14ac:dyDescent="0.2">
      <c r="A95" s="31" t="s">
        <v>157</v>
      </c>
      <c r="B95" s="32" t="s">
        <v>158</v>
      </c>
      <c r="C95" s="34">
        <v>18390</v>
      </c>
      <c r="D95" s="34">
        <v>18390</v>
      </c>
      <c r="E95" s="34">
        <v>1090</v>
      </c>
      <c r="F95" s="34">
        <v>321.8</v>
      </c>
      <c r="G95" s="34">
        <v>595.79999999999995</v>
      </c>
      <c r="H95" s="34">
        <v>123.6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f t="shared" si="10"/>
        <v>2131.1999999999998</v>
      </c>
      <c r="R95" s="35">
        <f t="shared" si="8"/>
        <v>16258.8</v>
      </c>
    </row>
    <row r="96" spans="1:18" ht="12.75" customHeight="1" x14ac:dyDescent="0.2">
      <c r="A96" s="31">
        <v>295</v>
      </c>
      <c r="B96" s="32" t="s">
        <v>159</v>
      </c>
      <c r="C96" s="34">
        <v>0</v>
      </c>
      <c r="D96" s="34">
        <v>25000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f t="shared" si="10"/>
        <v>0</v>
      </c>
      <c r="R96" s="35">
        <f t="shared" si="8"/>
        <v>25000</v>
      </c>
    </row>
    <row r="97" spans="1:18" ht="12.75" customHeight="1" x14ac:dyDescent="0.2">
      <c r="A97" s="31" t="s">
        <v>160</v>
      </c>
      <c r="B97" s="32" t="s">
        <v>161</v>
      </c>
      <c r="C97" s="34">
        <v>4680</v>
      </c>
      <c r="D97" s="34">
        <f t="shared" si="9"/>
        <v>4680</v>
      </c>
      <c r="E97" s="34">
        <v>0</v>
      </c>
      <c r="F97" s="34">
        <v>949.05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f t="shared" si="10"/>
        <v>949.05</v>
      </c>
      <c r="R97" s="35">
        <f t="shared" si="8"/>
        <v>3730.95</v>
      </c>
    </row>
    <row r="98" spans="1:18" ht="12.75" customHeight="1" x14ac:dyDescent="0.2">
      <c r="A98" s="31" t="s">
        <v>162</v>
      </c>
      <c r="B98" s="32" t="s">
        <v>163</v>
      </c>
      <c r="C98" s="34">
        <v>86000</v>
      </c>
      <c r="D98" s="34">
        <v>86000</v>
      </c>
      <c r="E98" s="34">
        <v>0</v>
      </c>
      <c r="F98" s="34">
        <v>0</v>
      </c>
      <c r="G98" s="34">
        <v>2394.48</v>
      </c>
      <c r="H98" s="34">
        <v>229.93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f t="shared" si="10"/>
        <v>2624.41</v>
      </c>
      <c r="R98" s="35">
        <f t="shared" si="8"/>
        <v>83375.59</v>
      </c>
    </row>
    <row r="99" spans="1:18" ht="12.75" customHeight="1" x14ac:dyDescent="0.2">
      <c r="A99" s="31" t="s">
        <v>164</v>
      </c>
      <c r="B99" s="32" t="s">
        <v>165</v>
      </c>
      <c r="C99" s="34">
        <v>50000</v>
      </c>
      <c r="D99" s="34">
        <v>50000</v>
      </c>
      <c r="E99" s="34">
        <v>0</v>
      </c>
      <c r="F99" s="34">
        <v>0</v>
      </c>
      <c r="G99" s="34">
        <v>368</v>
      </c>
      <c r="H99" s="34">
        <v>11985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f t="shared" si="10"/>
        <v>12353</v>
      </c>
      <c r="R99" s="35">
        <f t="shared" si="8"/>
        <v>37647</v>
      </c>
    </row>
    <row r="100" spans="1:18" ht="12.75" customHeight="1" x14ac:dyDescent="0.2">
      <c r="A100" s="31" t="s">
        <v>166</v>
      </c>
      <c r="B100" s="32" t="s">
        <v>167</v>
      </c>
      <c r="C100" s="34">
        <v>12600</v>
      </c>
      <c r="D100" s="34">
        <v>27600</v>
      </c>
      <c r="E100" s="34">
        <v>345</v>
      </c>
      <c r="F100" s="34">
        <v>2750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f t="shared" si="10"/>
        <v>3095</v>
      </c>
      <c r="R100" s="35">
        <f t="shared" si="8"/>
        <v>24505</v>
      </c>
    </row>
    <row r="101" spans="1:18" ht="12.75" customHeight="1" x14ac:dyDescent="0.2">
      <c r="A101" s="38"/>
      <c r="B101" s="39" t="s">
        <v>168</v>
      </c>
      <c r="C101" s="40">
        <f t="shared" ref="C101:P101" si="11">SUM(C66:C100)</f>
        <v>1344000</v>
      </c>
      <c r="D101" s="40">
        <f t="shared" si="11"/>
        <v>1459000</v>
      </c>
      <c r="E101" s="40">
        <f t="shared" si="11"/>
        <v>7691.21</v>
      </c>
      <c r="F101" s="40">
        <f t="shared" si="11"/>
        <v>7873.01</v>
      </c>
      <c r="G101" s="40">
        <f t="shared" si="11"/>
        <v>32685.55</v>
      </c>
      <c r="H101" s="40">
        <f t="shared" si="11"/>
        <v>129820.03</v>
      </c>
      <c r="I101" s="40">
        <f t="shared" ref="I101" si="12">SUM(I66:I100)</f>
        <v>0</v>
      </c>
      <c r="J101" s="40">
        <f t="shared" si="11"/>
        <v>0</v>
      </c>
      <c r="K101" s="40">
        <f t="shared" si="11"/>
        <v>0</v>
      </c>
      <c r="L101" s="40">
        <f t="shared" si="11"/>
        <v>0</v>
      </c>
      <c r="M101" s="40">
        <f t="shared" si="11"/>
        <v>0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0"/>
        <v>178069.8</v>
      </c>
      <c r="R101" s="41">
        <f>SUM(R66:R100)</f>
        <v>1280930.2</v>
      </c>
    </row>
    <row r="102" spans="1:18" ht="12.75" customHeight="1" x14ac:dyDescent="0.2">
      <c r="A102" s="31" t="s">
        <v>169</v>
      </c>
      <c r="B102" s="32" t="s">
        <v>170</v>
      </c>
      <c r="C102" s="34">
        <v>93800</v>
      </c>
      <c r="D102" s="34">
        <v>218800</v>
      </c>
      <c r="E102" s="34">
        <v>3850</v>
      </c>
      <c r="F102" s="34">
        <v>0</v>
      </c>
      <c r="G102" s="34">
        <v>3800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f t="shared" si="10"/>
        <v>7650</v>
      </c>
      <c r="R102" s="35">
        <f t="shared" ref="R102:R107" si="13">+D102-Q102</f>
        <v>211150</v>
      </c>
    </row>
    <row r="103" spans="1:18" ht="12.75" customHeight="1" x14ac:dyDescent="0.2">
      <c r="A103" s="31" t="s">
        <v>171</v>
      </c>
      <c r="B103" s="32" t="s">
        <v>172</v>
      </c>
      <c r="C103" s="34">
        <v>24000</v>
      </c>
      <c r="D103" s="34">
        <f t="shared" ref="D103:D105" si="14">+C103</f>
        <v>24000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f t="shared" si="10"/>
        <v>0</v>
      </c>
      <c r="R103" s="35">
        <f t="shared" si="13"/>
        <v>24000</v>
      </c>
    </row>
    <row r="104" spans="1:18" ht="12.75" customHeight="1" x14ac:dyDescent="0.2">
      <c r="A104" s="31">
        <v>325</v>
      </c>
      <c r="B104" s="36" t="s">
        <v>173</v>
      </c>
      <c r="C104" s="34">
        <v>580000</v>
      </c>
      <c r="D104" s="34">
        <v>255000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f t="shared" si="10"/>
        <v>0</v>
      </c>
      <c r="R104" s="35">
        <f t="shared" si="13"/>
        <v>255000</v>
      </c>
    </row>
    <row r="105" spans="1:18" ht="12.75" customHeight="1" x14ac:dyDescent="0.2">
      <c r="A105" s="31" t="s">
        <v>174</v>
      </c>
      <c r="B105" s="32" t="s">
        <v>175</v>
      </c>
      <c r="C105" s="34">
        <v>18000</v>
      </c>
      <c r="D105" s="34">
        <f t="shared" si="14"/>
        <v>18000</v>
      </c>
      <c r="E105" s="34">
        <v>0</v>
      </c>
      <c r="F105" s="34">
        <v>0</v>
      </c>
      <c r="G105" s="34">
        <v>1350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f t="shared" si="10"/>
        <v>1350</v>
      </c>
      <c r="R105" s="35">
        <f t="shared" si="13"/>
        <v>16650</v>
      </c>
    </row>
    <row r="106" spans="1:18" ht="12.75" customHeight="1" x14ac:dyDescent="0.2">
      <c r="A106" s="31" t="s">
        <v>176</v>
      </c>
      <c r="B106" s="32" t="s">
        <v>177</v>
      </c>
      <c r="C106" s="34">
        <v>140000</v>
      </c>
      <c r="D106" s="34">
        <v>140000</v>
      </c>
      <c r="E106" s="34">
        <v>0</v>
      </c>
      <c r="F106" s="34">
        <v>0</v>
      </c>
      <c r="G106" s="34">
        <v>6950</v>
      </c>
      <c r="H106" s="34">
        <v>31360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f t="shared" si="10"/>
        <v>38310</v>
      </c>
      <c r="R106" s="35">
        <f t="shared" si="13"/>
        <v>101690</v>
      </c>
    </row>
    <row r="107" spans="1:18" ht="12.75" customHeight="1" x14ac:dyDescent="0.2">
      <c r="A107" s="31" t="s">
        <v>178</v>
      </c>
      <c r="B107" s="32" t="s">
        <v>179</v>
      </c>
      <c r="C107" s="34">
        <v>180000</v>
      </c>
      <c r="D107" s="34">
        <v>380000</v>
      </c>
      <c r="E107" s="34">
        <v>1060</v>
      </c>
      <c r="F107" s="34">
        <v>1290</v>
      </c>
      <c r="G107" s="34">
        <v>0</v>
      </c>
      <c r="H107" s="34">
        <v>20580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f t="shared" si="10"/>
        <v>22930</v>
      </c>
      <c r="R107" s="35">
        <f t="shared" si="13"/>
        <v>357070</v>
      </c>
    </row>
    <row r="108" spans="1:18" ht="12.75" customHeight="1" x14ac:dyDescent="0.2">
      <c r="A108" s="38"/>
      <c r="B108" s="39" t="s">
        <v>180</v>
      </c>
      <c r="C108" s="40">
        <f t="shared" ref="C108:P108" si="15">SUM(C102:C107)</f>
        <v>1035800</v>
      </c>
      <c r="D108" s="40">
        <f t="shared" si="15"/>
        <v>1035800</v>
      </c>
      <c r="E108" s="40">
        <f t="shared" si="15"/>
        <v>4910</v>
      </c>
      <c r="F108" s="40">
        <f t="shared" si="15"/>
        <v>1290</v>
      </c>
      <c r="G108" s="40">
        <f t="shared" si="15"/>
        <v>12100</v>
      </c>
      <c r="H108" s="40">
        <f t="shared" si="15"/>
        <v>51940</v>
      </c>
      <c r="I108" s="40">
        <f t="shared" si="15"/>
        <v>0</v>
      </c>
      <c r="J108" s="40">
        <f t="shared" si="15"/>
        <v>0</v>
      </c>
      <c r="K108" s="40">
        <f t="shared" si="15"/>
        <v>0</v>
      </c>
      <c r="L108" s="40">
        <f t="shared" si="15"/>
        <v>0</v>
      </c>
      <c r="M108" s="40">
        <f t="shared" si="15"/>
        <v>0</v>
      </c>
      <c r="N108" s="40">
        <f t="shared" si="15"/>
        <v>0</v>
      </c>
      <c r="O108" s="40">
        <f t="shared" si="15"/>
        <v>0</v>
      </c>
      <c r="P108" s="40">
        <f t="shared" si="15"/>
        <v>0</v>
      </c>
      <c r="Q108" s="40">
        <f t="shared" si="10"/>
        <v>70240</v>
      </c>
      <c r="R108" s="41">
        <f>SUM(R102:R107)</f>
        <v>965560</v>
      </c>
    </row>
    <row r="109" spans="1:18" ht="12.75" customHeight="1" x14ac:dyDescent="0.2">
      <c r="A109" s="31" t="s">
        <v>181</v>
      </c>
      <c r="B109" s="32" t="s">
        <v>182</v>
      </c>
      <c r="C109" s="34">
        <v>610000</v>
      </c>
      <c r="D109" s="34">
        <f>+C109</f>
        <v>610000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f t="shared" si="10"/>
        <v>0</v>
      </c>
      <c r="R109" s="35">
        <f>+D109-Q109</f>
        <v>610000</v>
      </c>
    </row>
    <row r="110" spans="1:18" ht="12.75" customHeight="1" x14ac:dyDescent="0.2">
      <c r="A110" s="31" t="s">
        <v>183</v>
      </c>
      <c r="B110" s="32" t="s">
        <v>184</v>
      </c>
      <c r="C110" s="34">
        <v>296250</v>
      </c>
      <c r="D110" s="34">
        <f t="shared" ref="D110:D111" si="16">+C110</f>
        <v>296250</v>
      </c>
      <c r="E110" s="34">
        <v>0</v>
      </c>
      <c r="F110" s="34">
        <v>3604.91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f t="shared" si="10"/>
        <v>3604.91</v>
      </c>
      <c r="R110" s="35">
        <f>+D110-Q110</f>
        <v>292645.09000000003</v>
      </c>
    </row>
    <row r="111" spans="1:18" ht="12.75" customHeight="1" x14ac:dyDescent="0.2">
      <c r="A111" s="31" t="s">
        <v>185</v>
      </c>
      <c r="B111" s="32" t="s">
        <v>186</v>
      </c>
      <c r="C111" s="34">
        <v>43750</v>
      </c>
      <c r="D111" s="34">
        <f t="shared" si="16"/>
        <v>43750</v>
      </c>
      <c r="E111" s="34">
        <v>0</v>
      </c>
      <c r="F111" s="34">
        <v>0</v>
      </c>
      <c r="G111" s="34">
        <v>43750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f t="shared" si="10"/>
        <v>43750</v>
      </c>
      <c r="R111" s="35">
        <f>+D111-Q111</f>
        <v>0</v>
      </c>
    </row>
    <row r="112" spans="1:18" ht="12.75" customHeight="1" thickBot="1" x14ac:dyDescent="0.25">
      <c r="A112" s="38"/>
      <c r="B112" s="39" t="s">
        <v>187</v>
      </c>
      <c r="C112" s="42">
        <f>SUM(C109:C111)</f>
        <v>950000</v>
      </c>
      <c r="D112" s="42">
        <f>SUM(D109:D111)</f>
        <v>950000</v>
      </c>
      <c r="E112" s="42">
        <f>SUM(E109:E111)</f>
        <v>0</v>
      </c>
      <c r="F112" s="42">
        <f>SUM(F109:F111)</f>
        <v>3604.91</v>
      </c>
      <c r="G112" s="42">
        <f t="shared" ref="G112:P112" si="17">SUM(G109:G111)</f>
        <v>43750</v>
      </c>
      <c r="H112" s="42">
        <f t="shared" si="17"/>
        <v>0</v>
      </c>
      <c r="I112" s="42">
        <f t="shared" si="17"/>
        <v>0</v>
      </c>
      <c r="J112" s="42">
        <f t="shared" si="17"/>
        <v>0</v>
      </c>
      <c r="K112" s="42">
        <f t="shared" si="17"/>
        <v>0</v>
      </c>
      <c r="L112" s="42">
        <f t="shared" si="17"/>
        <v>0</v>
      </c>
      <c r="M112" s="42">
        <f t="shared" si="17"/>
        <v>0</v>
      </c>
      <c r="N112" s="42">
        <f t="shared" si="17"/>
        <v>0</v>
      </c>
      <c r="O112" s="42">
        <f t="shared" si="17"/>
        <v>0</v>
      </c>
      <c r="P112" s="42">
        <f t="shared" si="17"/>
        <v>0</v>
      </c>
      <c r="Q112" s="42">
        <f t="shared" si="10"/>
        <v>47354.91</v>
      </c>
      <c r="R112" s="43">
        <f>SUM(R109:R111)</f>
        <v>902645.09000000008</v>
      </c>
    </row>
    <row r="113" spans="1:18" ht="12.75" customHeight="1" thickBot="1" x14ac:dyDescent="0.25">
      <c r="A113" s="44"/>
      <c r="B113" s="45" t="s">
        <v>188</v>
      </c>
      <c r="C113" s="46">
        <f>C108+C101+C65+C34+C112</f>
        <v>17500000</v>
      </c>
      <c r="D113" s="46">
        <f>D108+D101+D65+D34+D112</f>
        <v>17500000</v>
      </c>
      <c r="E113" s="46">
        <f>E108+E101+E65+E34+E112</f>
        <v>808029.00999999989</v>
      </c>
      <c r="F113" s="46">
        <f t="shared" ref="F113:P113" si="18">F108+F101+F65+F34+F112</f>
        <v>948477.78999999992</v>
      </c>
      <c r="G113" s="46">
        <f t="shared" si="18"/>
        <v>1721137.02</v>
      </c>
      <c r="H113" s="46">
        <f t="shared" si="18"/>
        <v>988813.91</v>
      </c>
      <c r="I113" s="46">
        <f t="shared" si="18"/>
        <v>0</v>
      </c>
      <c r="J113" s="46">
        <f t="shared" si="18"/>
        <v>0</v>
      </c>
      <c r="K113" s="46">
        <f t="shared" si="18"/>
        <v>0</v>
      </c>
      <c r="L113" s="46">
        <f t="shared" si="18"/>
        <v>0</v>
      </c>
      <c r="M113" s="46">
        <f t="shared" si="18"/>
        <v>0</v>
      </c>
      <c r="N113" s="46">
        <f t="shared" si="18"/>
        <v>0</v>
      </c>
      <c r="O113" s="46">
        <f t="shared" si="18"/>
        <v>0</v>
      </c>
      <c r="P113" s="46">
        <f t="shared" si="18"/>
        <v>0</v>
      </c>
      <c r="Q113" s="46">
        <f t="shared" ref="Q113" si="19">SUM(E113:P113)</f>
        <v>4466457.7299999995</v>
      </c>
      <c r="R113" s="47">
        <f>R108+R101+R65+R34+R112</f>
        <v>13033542.27</v>
      </c>
    </row>
    <row r="114" spans="1:18" ht="12.75" customHeight="1" x14ac:dyDescent="0.2">
      <c r="A114" s="48"/>
      <c r="B114" s="32"/>
      <c r="C114" s="34"/>
      <c r="D114" s="34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50"/>
      <c r="R114" s="49"/>
    </row>
    <row r="115" spans="1:18" ht="12.75" customHeight="1" x14ac:dyDescent="0.2">
      <c r="A115" s="51"/>
      <c r="B115" s="50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29"/>
      <c r="N115" s="49"/>
      <c r="O115" s="49"/>
      <c r="P115" s="49"/>
      <c r="Q115" s="49"/>
      <c r="R115" s="49"/>
    </row>
    <row r="116" spans="1:18" ht="12.75" customHeight="1" x14ac:dyDescent="0.2">
      <c r="A116" s="51"/>
      <c r="B116" s="50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29"/>
      <c r="N116" s="49"/>
      <c r="O116" s="49"/>
      <c r="P116" s="49"/>
      <c r="Q116" s="49"/>
      <c r="R116" s="49"/>
    </row>
    <row r="117" spans="1:18" ht="12.75" customHeight="1" x14ac:dyDescent="0.2">
      <c r="A117" s="51"/>
      <c r="B117" s="50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29"/>
      <c r="N117" s="49"/>
      <c r="O117" s="49"/>
      <c r="P117" s="49"/>
      <c r="Q117" s="49"/>
      <c r="R117" s="49"/>
    </row>
    <row r="118" spans="1:18" ht="12.75" customHeight="1" x14ac:dyDescent="0.2">
      <c r="A118" s="51"/>
      <c r="B118" s="50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29"/>
      <c r="N118" s="49"/>
      <c r="O118" s="49"/>
      <c r="P118" s="49"/>
      <c r="Q118" s="49"/>
      <c r="R118" s="49"/>
    </row>
    <row r="119" spans="1:18" ht="12.75" customHeight="1" x14ac:dyDescent="0.2">
      <c r="A119" s="52"/>
      <c r="B119" s="53" t="s">
        <v>189</v>
      </c>
      <c r="C119" s="54"/>
      <c r="D119" s="55" t="s">
        <v>190</v>
      </c>
      <c r="E119" s="56" t="s">
        <v>191</v>
      </c>
      <c r="F119" s="57"/>
      <c r="G119" s="49"/>
      <c r="H119" s="49"/>
      <c r="I119" s="49"/>
      <c r="J119" s="49"/>
      <c r="K119" s="49"/>
      <c r="L119" s="49"/>
      <c r="M119" s="34"/>
      <c r="N119" s="49"/>
      <c r="O119" s="49"/>
      <c r="P119" s="49"/>
      <c r="Q119" s="49"/>
      <c r="R119" s="50"/>
    </row>
    <row r="120" spans="1:18" ht="12.75" customHeight="1" x14ac:dyDescent="0.2">
      <c r="A120" s="51"/>
      <c r="B120" s="56" t="s">
        <v>192</v>
      </c>
      <c r="C120" s="54"/>
      <c r="D120" s="56"/>
      <c r="E120" s="56" t="s">
        <v>193</v>
      </c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</row>
  </sheetData>
  <sortState ref="A99:O104">
    <sortCondition ref="A99:A104"/>
  </sortState>
  <mergeCells count="6">
    <mergeCell ref="A13:R13"/>
    <mergeCell ref="A14:R14"/>
    <mergeCell ref="B2:Q2"/>
    <mergeCell ref="B3:Q3"/>
    <mergeCell ref="B4:Q4"/>
    <mergeCell ref="A12:R12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2022-05-18T15:16:42Z</dcterms:modified>
</cp:coreProperties>
</file>