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7 Julio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4" i="2" l="1"/>
  <c r="P114" i="2"/>
  <c r="O114" i="2"/>
  <c r="N114" i="2"/>
  <c r="M114" i="2"/>
  <c r="L114" i="2"/>
  <c r="K114" i="2"/>
  <c r="J114" i="2"/>
  <c r="I114" i="2"/>
  <c r="H114" i="2"/>
  <c r="G114" i="2"/>
  <c r="F114" i="2"/>
  <c r="R114" i="2" s="1"/>
  <c r="C114" i="2"/>
  <c r="S113" i="2"/>
  <c r="R113" i="2"/>
  <c r="E113" i="2"/>
  <c r="R112" i="2"/>
  <c r="S112" i="2" s="1"/>
  <c r="E112" i="2"/>
  <c r="R111" i="2"/>
  <c r="E111" i="2"/>
  <c r="E114" i="2" s="1"/>
  <c r="Q110" i="2"/>
  <c r="P110" i="2"/>
  <c r="P115" i="2" s="1"/>
  <c r="O110" i="2"/>
  <c r="N110" i="2"/>
  <c r="N115" i="2" s="1"/>
  <c r="M110" i="2"/>
  <c r="L110" i="2"/>
  <c r="L115" i="2" s="1"/>
  <c r="K110" i="2"/>
  <c r="J110" i="2"/>
  <c r="J115" i="2" s="1"/>
  <c r="I110" i="2"/>
  <c r="H110" i="2"/>
  <c r="H115" i="2" s="1"/>
  <c r="G110" i="2"/>
  <c r="F110" i="2"/>
  <c r="F115" i="2" s="1"/>
  <c r="C110" i="2"/>
  <c r="C115" i="2" s="1"/>
  <c r="R109" i="2"/>
  <c r="E109" i="2"/>
  <c r="S109" i="2" s="1"/>
  <c r="S108" i="2"/>
  <c r="R108" i="2"/>
  <c r="E108" i="2"/>
  <c r="R107" i="2"/>
  <c r="S107" i="2" s="1"/>
  <c r="E107" i="2"/>
  <c r="R106" i="2"/>
  <c r="E106" i="2"/>
  <c r="S106" i="2" s="1"/>
  <c r="R105" i="2"/>
  <c r="E105" i="2"/>
  <c r="S105" i="2" s="1"/>
  <c r="S104" i="2"/>
  <c r="R104" i="2"/>
  <c r="E104" i="2"/>
  <c r="E110" i="2" s="1"/>
  <c r="Q103" i="2"/>
  <c r="P103" i="2"/>
  <c r="O103" i="2"/>
  <c r="N103" i="2"/>
  <c r="M103" i="2"/>
  <c r="L103" i="2"/>
  <c r="K103" i="2"/>
  <c r="J103" i="2"/>
  <c r="I103" i="2"/>
  <c r="H103" i="2"/>
  <c r="G103" i="2"/>
  <c r="F103" i="2"/>
  <c r="R103" i="2" s="1"/>
  <c r="C103" i="2"/>
  <c r="R102" i="2"/>
  <c r="S102" i="2" s="1"/>
  <c r="E102" i="2"/>
  <c r="R101" i="2"/>
  <c r="E101" i="2"/>
  <c r="S101" i="2" s="1"/>
  <c r="R100" i="2"/>
  <c r="E100" i="2"/>
  <c r="S100" i="2" s="1"/>
  <c r="S99" i="2"/>
  <c r="R99" i="2"/>
  <c r="E99" i="2"/>
  <c r="R98" i="2"/>
  <c r="S98" i="2" s="1"/>
  <c r="E98" i="2"/>
  <c r="R97" i="2"/>
  <c r="E97" i="2"/>
  <c r="S97" i="2" s="1"/>
  <c r="R96" i="2"/>
  <c r="E96" i="2"/>
  <c r="S96" i="2" s="1"/>
  <c r="S95" i="2"/>
  <c r="R95" i="2"/>
  <c r="E95" i="2"/>
  <c r="R94" i="2"/>
  <c r="S94" i="2" s="1"/>
  <c r="E94" i="2"/>
  <c r="R93" i="2"/>
  <c r="E93" i="2"/>
  <c r="S93" i="2" s="1"/>
  <c r="R92" i="2"/>
  <c r="E92" i="2"/>
  <c r="S92" i="2" s="1"/>
  <c r="S91" i="2"/>
  <c r="R91" i="2"/>
  <c r="E91" i="2"/>
  <c r="R90" i="2"/>
  <c r="S90" i="2" s="1"/>
  <c r="E90" i="2"/>
  <c r="R89" i="2"/>
  <c r="E89" i="2"/>
  <c r="S89" i="2" s="1"/>
  <c r="R88" i="2"/>
  <c r="E88" i="2"/>
  <c r="S88" i="2" s="1"/>
  <c r="S87" i="2"/>
  <c r="R87" i="2"/>
  <c r="E87" i="2"/>
  <c r="R86" i="2"/>
  <c r="S86" i="2" s="1"/>
  <c r="E86" i="2"/>
  <c r="R85" i="2"/>
  <c r="E85" i="2"/>
  <c r="S85" i="2" s="1"/>
  <c r="R84" i="2"/>
  <c r="E84" i="2"/>
  <c r="S84" i="2" s="1"/>
  <c r="S83" i="2"/>
  <c r="R83" i="2"/>
  <c r="E83" i="2"/>
  <c r="R82" i="2"/>
  <c r="S82" i="2" s="1"/>
  <c r="E82" i="2"/>
  <c r="R81" i="2"/>
  <c r="E81" i="2"/>
  <c r="S81" i="2" s="1"/>
  <c r="R80" i="2"/>
  <c r="E80" i="2"/>
  <c r="S80" i="2" s="1"/>
  <c r="S79" i="2"/>
  <c r="R79" i="2"/>
  <c r="E79" i="2"/>
  <c r="R78" i="2"/>
  <c r="S78" i="2" s="1"/>
  <c r="E78" i="2"/>
  <c r="R77" i="2"/>
  <c r="E77" i="2"/>
  <c r="S77" i="2" s="1"/>
  <c r="R76" i="2"/>
  <c r="E76" i="2"/>
  <c r="S76" i="2" s="1"/>
  <c r="S75" i="2"/>
  <c r="R75" i="2"/>
  <c r="E75" i="2"/>
  <c r="R74" i="2"/>
  <c r="S74" i="2" s="1"/>
  <c r="E74" i="2"/>
  <c r="R73" i="2"/>
  <c r="E73" i="2"/>
  <c r="S73" i="2" s="1"/>
  <c r="R72" i="2"/>
  <c r="E72" i="2"/>
  <c r="S72" i="2" s="1"/>
  <c r="S71" i="2"/>
  <c r="R71" i="2"/>
  <c r="E71" i="2"/>
  <c r="R70" i="2"/>
  <c r="S70" i="2" s="1"/>
  <c r="E70" i="2"/>
  <c r="R69" i="2"/>
  <c r="E69" i="2"/>
  <c r="S69" i="2" s="1"/>
  <c r="R68" i="2"/>
  <c r="E68" i="2"/>
  <c r="S68" i="2" s="1"/>
  <c r="S67" i="2"/>
  <c r="R67" i="2"/>
  <c r="E67" i="2"/>
  <c r="R66" i="2"/>
  <c r="S66" i="2" s="1"/>
  <c r="S103" i="2" s="1"/>
  <c r="E66" i="2"/>
  <c r="E103" i="2" s="1"/>
  <c r="Q65" i="2"/>
  <c r="Q115" i="2" s="1"/>
  <c r="P65" i="2"/>
  <c r="O65" i="2"/>
  <c r="N65" i="2"/>
  <c r="M65" i="2"/>
  <c r="M115" i="2" s="1"/>
  <c r="L65" i="2"/>
  <c r="K65" i="2"/>
  <c r="J65" i="2"/>
  <c r="I65" i="2"/>
  <c r="I115" i="2" s="1"/>
  <c r="H65" i="2"/>
  <c r="G65" i="2"/>
  <c r="F65" i="2"/>
  <c r="R65" i="2" s="1"/>
  <c r="C65" i="2"/>
  <c r="R64" i="2"/>
  <c r="E64" i="2"/>
  <c r="S64" i="2" s="1"/>
  <c r="R63" i="2"/>
  <c r="E63" i="2"/>
  <c r="S63" i="2" s="1"/>
  <c r="S62" i="2"/>
  <c r="R62" i="2"/>
  <c r="E62" i="2"/>
  <c r="R61" i="2"/>
  <c r="S61" i="2" s="1"/>
  <c r="E61" i="2"/>
  <c r="R60" i="2"/>
  <c r="E60" i="2"/>
  <c r="S60" i="2" s="1"/>
  <c r="R59" i="2"/>
  <c r="E59" i="2"/>
  <c r="S59" i="2" s="1"/>
  <c r="S58" i="2"/>
  <c r="R58" i="2"/>
  <c r="E58" i="2"/>
  <c r="R57" i="2"/>
  <c r="S57" i="2" s="1"/>
  <c r="E57" i="2"/>
  <c r="R56" i="2"/>
  <c r="E56" i="2"/>
  <c r="S56" i="2" s="1"/>
  <c r="R55" i="2"/>
  <c r="E55" i="2"/>
  <c r="S55" i="2" s="1"/>
  <c r="S54" i="2"/>
  <c r="R54" i="2"/>
  <c r="E54" i="2"/>
  <c r="R53" i="2"/>
  <c r="S53" i="2" s="1"/>
  <c r="E53" i="2"/>
  <c r="R52" i="2"/>
  <c r="E52" i="2"/>
  <c r="S52" i="2" s="1"/>
  <c r="R51" i="2"/>
  <c r="E51" i="2"/>
  <c r="S51" i="2" s="1"/>
  <c r="S50" i="2"/>
  <c r="R50" i="2"/>
  <c r="E50" i="2"/>
  <c r="R49" i="2"/>
  <c r="S49" i="2" s="1"/>
  <c r="E49" i="2"/>
  <c r="R48" i="2"/>
  <c r="E48" i="2"/>
  <c r="S48" i="2" s="1"/>
  <c r="R47" i="2"/>
  <c r="E47" i="2"/>
  <c r="S47" i="2" s="1"/>
  <c r="S46" i="2"/>
  <c r="R46" i="2"/>
  <c r="E46" i="2"/>
  <c r="R45" i="2"/>
  <c r="S45" i="2" s="1"/>
  <c r="E45" i="2"/>
  <c r="R44" i="2"/>
  <c r="E44" i="2"/>
  <c r="S44" i="2" s="1"/>
  <c r="R43" i="2"/>
  <c r="E43" i="2"/>
  <c r="S43" i="2" s="1"/>
  <c r="S42" i="2"/>
  <c r="R42" i="2"/>
  <c r="E42" i="2"/>
  <c r="R41" i="2"/>
  <c r="S41" i="2" s="1"/>
  <c r="E41" i="2"/>
  <c r="R40" i="2"/>
  <c r="E40" i="2"/>
  <c r="S40" i="2" s="1"/>
  <c r="R39" i="2"/>
  <c r="E39" i="2"/>
  <c r="S39" i="2" s="1"/>
  <c r="S38" i="2"/>
  <c r="R38" i="2"/>
  <c r="E38" i="2"/>
  <c r="R37" i="2"/>
  <c r="S37" i="2" s="1"/>
  <c r="E37" i="2"/>
  <c r="R36" i="2"/>
  <c r="E36" i="2"/>
  <c r="E65" i="2" s="1"/>
  <c r="R35" i="2"/>
  <c r="E35" i="2"/>
  <c r="S35" i="2" s="1"/>
  <c r="Q34" i="2"/>
  <c r="P34" i="2"/>
  <c r="O34" i="2"/>
  <c r="O115" i="2" s="1"/>
  <c r="N34" i="2"/>
  <c r="M34" i="2"/>
  <c r="L34" i="2"/>
  <c r="K34" i="2"/>
  <c r="K115" i="2" s="1"/>
  <c r="J34" i="2"/>
  <c r="I34" i="2"/>
  <c r="H34" i="2"/>
  <c r="G34" i="2"/>
  <c r="G115" i="2" s="1"/>
  <c r="F34" i="2"/>
  <c r="R34" i="2" s="1"/>
  <c r="C34" i="2"/>
  <c r="S33" i="2"/>
  <c r="R33" i="2"/>
  <c r="E33" i="2"/>
  <c r="R32" i="2"/>
  <c r="S32" i="2" s="1"/>
  <c r="E32" i="2"/>
  <c r="R31" i="2"/>
  <c r="E31" i="2"/>
  <c r="S31" i="2" s="1"/>
  <c r="R30" i="2"/>
  <c r="E30" i="2"/>
  <c r="S30" i="2" s="1"/>
  <c r="S29" i="2"/>
  <c r="R29" i="2"/>
  <c r="E29" i="2"/>
  <c r="R28" i="2"/>
  <c r="S28" i="2" s="1"/>
  <c r="E28" i="2"/>
  <c r="R27" i="2"/>
  <c r="E27" i="2"/>
  <c r="S27" i="2" s="1"/>
  <c r="R26" i="2"/>
  <c r="E26" i="2"/>
  <c r="S26" i="2" s="1"/>
  <c r="S25" i="2"/>
  <c r="R25" i="2"/>
  <c r="E25" i="2"/>
  <c r="R24" i="2"/>
  <c r="E24" i="2"/>
  <c r="S24" i="2" s="1"/>
  <c r="R23" i="2"/>
  <c r="E23" i="2"/>
  <c r="S23" i="2" s="1"/>
  <c r="R22" i="2"/>
  <c r="E22" i="2"/>
  <c r="S22" i="2" s="1"/>
  <c r="S21" i="2"/>
  <c r="R21" i="2"/>
  <c r="E21" i="2"/>
  <c r="R20" i="2"/>
  <c r="E20" i="2"/>
  <c r="S20" i="2" s="1"/>
  <c r="R19" i="2"/>
  <c r="E19" i="2"/>
  <c r="S19" i="2" s="1"/>
  <c r="R18" i="2"/>
  <c r="E18" i="2"/>
  <c r="S18" i="2" s="1"/>
  <c r="S17" i="2"/>
  <c r="R17" i="2"/>
  <c r="E17" i="2"/>
  <c r="E34" i="2" s="1"/>
  <c r="S34" i="2" l="1"/>
  <c r="S110" i="2"/>
  <c r="R115" i="2"/>
  <c r="E115" i="2"/>
  <c r="S36" i="2"/>
  <c r="S65" i="2" s="1"/>
  <c r="R110" i="2"/>
  <c r="S111" i="2"/>
  <c r="S114" i="2" s="1"/>
  <c r="S115" i="2" l="1"/>
</calcChain>
</file>

<file path=xl/sharedStrings.xml><?xml version="1.0" encoding="utf-8"?>
<sst xmlns="http://schemas.openxmlformats.org/spreadsheetml/2006/main" count="203" uniqueCount="203">
  <si>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</si>
  <si>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</si>
  <si>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</si>
  <si>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</si>
  <si>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</si>
  <si>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</si>
  <si>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</si>
  <si>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</si>
  <si>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</si>
  <si>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</si>
  <si>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</si>
  <si>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</si>
  <si>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</si>
  <si>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</si>
  <si>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</si>
  <si>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</si>
  <si>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</si>
  <si>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</si>
  <si>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</si>
  <si>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</si>
  <si>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</si>
  <si>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</si>
  <si>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</si>
  <si>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</si>
  <si>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</si>
  <si>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</si>
  <si>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</si>
  <si>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</si>
  <si>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</si>
  <si>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</si>
  <si>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</si>
  <si>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</si>
  <si>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</si>
  <si>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</si>
  <si>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</si>
  <si>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</si>
  <si>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</si>
  <si>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</si>
  <si>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</si>
  <si>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</si>
  <si>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</si>
  <si>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</si>
  <si>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</si>
  <si>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</si>
  <si>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</si>
  <si>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</si>
  <si>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</si>
  <si>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</si>
  <si>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</si>
  <si>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</si>
  <si>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</si>
  <si>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</si>
  <si>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</si>
  <si>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</si>
  <si>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</si>
  <si>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</si>
  <si>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</si>
  <si>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</si>
  <si>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</si>
  <si>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</si>
  <si>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</si>
  <si>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</si>
  <si>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</si>
  <si>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</si>
  <si>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</si>
  <si>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</si>
  <si>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</si>
  <si>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</si>
  <si>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</si>
  <si>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</si>
  <si>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</si>
  <si>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</si>
  <si>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</si>
  <si>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</si>
  <si>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</si>
  <si>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</si>
  <si>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</si>
  <si>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</si>
  <si>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</si>
  <si>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</si>
  <si>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</si>
  <si>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</si>
  <si>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</si>
  <si>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</si>
  <si>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</si>
  <si>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</si>
  <si>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</si>
  <si>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</si>
  <si>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</si>
  <si>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</si>
  <si>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</si>
  <si>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</si>
  <si>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</si>
  <si>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</si>
  <si>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</si>
  <si>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</si>
  <si>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</si>
  <si>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</si>
  <si>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</si>
  <si>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</si>
  <si>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</si>
  <si>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</si>
  <si>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</si>
  <si>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</si>
  <si>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</si>
  <si>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</si>
  <si>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</si>
  <si>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</si>
  <si>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</si>
  <si>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</si>
  <si>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</si>
  <si>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</si>
  <si>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</si>
  <si>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</si>
  <si>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</si>
  <si>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</si>
  <si>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</si>
  <si>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</si>
  <si>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</si>
  <si>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</si>
  <si>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</si>
  <si>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</si>
  <si>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</si>
  <si>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</si>
  <si>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</si>
  <si>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</si>
  <si>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</si>
  <si>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</si>
  <si>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</si>
  <si>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</si>
  <si>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</si>
  <si>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</si>
  <si>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</si>
  <si>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</si>
  <si>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</si>
  <si>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</si>
  <si>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</si>
  <si>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</si>
  <si>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</si>
  <si>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</si>
  <si>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</si>
  <si>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</si>
  <si>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</si>
  <si>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</si>
  <si>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</si>
  <si>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</si>
  <si>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</si>
  <si>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</si>
  <si>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</si>
  <si>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</si>
  <si>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</si>
  <si>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</si>
  <si>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</si>
  <si>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</si>
  <si>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</si>
  <si>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</si>
  <si>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</si>
  <si>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</si>
  <si>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</si>
  <si>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</si>
  <si>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</si>
  <si>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</si>
  <si>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</si>
  <si>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</si>
  <si>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</si>
  <si>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</si>
  <si>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</si>
  <si>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</si>
  <si>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</si>
  <si>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</si>
  <si>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</si>
  <si>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</si>
  <si>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</si>
  <si>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</si>
  <si>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</si>
  <si>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</si>
  <si>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</si>
  <si>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</si>
  <si>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</si>
  <si>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</si>
  <si>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</si>
  <si>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</si>
  <si>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</si>
  <si>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</si>
  <si>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</si>
  <si>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</si>
  <si>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</si>
  <si>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</si>
  <si>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</si>
  <si>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</si>
  <si>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</si>
  <si>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</si>
  <si>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</si>
  <si>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</si>
  <si>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</si>
  <si>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</si>
  <si>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</si>
  <si>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>MES: JULIO 2022</t>
  </si>
  <si>
    <t>FECHA DE ACTUALIZACIÓN:  03/08/2022</t>
  </si>
  <si>
    <t xml:space="preserve">MODIFICACION </t>
  </si>
  <si>
    <t>PRODUCTOS DE CEMENTO, PÓMES, ASBESTO Y YESO</t>
  </si>
  <si>
    <t>UTILESDEPORTIVOS Y RECREATIVOS</t>
  </si>
  <si>
    <t>DEL 01 DE ENERO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</si>
</sst>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3" fillId="0" borderId="0" xfId="5" applyFont="1" applyFill="1" applyAlignment="1">
      <alignment vertical="top"/>
    </xf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2" fillId="0" borderId="0" xfId="5" applyFont="1" applyFill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4"/>
  <sheetViews>
    <sheetView showGridLines="0" tabSelected="1" showOutlineSymbols="0" topLeftCell="A85" zoomScaleNormal="100" workbookViewId="0">
      <selection activeCell="E103" sqref="E10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hidden="1" customWidth="1"/>
    <col min="14" max="14" width="12" style="3" hidden="1" customWidth="1"/>
    <col min="15" max="15" width="11.7109375" style="4" hidden="1" customWidth="1"/>
    <col min="16" max="17" width="12.7109375" style="3" hidden="1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12"/>
      <c r="S2" s="10"/>
      <c r="T2" s="10"/>
      <c r="U2" s="10"/>
      <c r="V2" s="10"/>
    </row>
    <row r="3" spans="1:22" s="5" customFormat="1" ht="15.75" x14ac:dyDescent="0.25">
      <c r="A3" s="11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2"/>
      <c r="S3" s="10"/>
      <c r="T3" s="10"/>
      <c r="U3" s="10"/>
      <c r="V3" s="10"/>
    </row>
    <row r="4" spans="1:22" s="5" customFormat="1" ht="15" x14ac:dyDescent="0.25">
      <c r="A4" s="11"/>
      <c r="B4" s="65" t="s">
        <v>197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</row>
    <row r="13" spans="1:22" ht="18" x14ac:dyDescent="0.25">
      <c r="A13" s="58" t="s">
        <v>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</row>
    <row r="14" spans="1:22" ht="12.75" customHeight="1" x14ac:dyDescent="0.25">
      <c r="A14" s="61" t="s">
        <v>202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199</v>
      </c>
      <c r="E16" s="28" t="s">
        <v>10</v>
      </c>
      <c r="F16" s="28" t="s">
        <v>11</v>
      </c>
      <c r="G16" s="28" t="s">
        <v>12</v>
      </c>
      <c r="H16" s="27" t="s">
        <v>13</v>
      </c>
      <c r="I16" s="28" t="s">
        <v>14</v>
      </c>
      <c r="J16" s="28" t="s">
        <v>15</v>
      </c>
      <c r="K16" s="27" t="s">
        <v>16</v>
      </c>
      <c r="L16" s="28" t="s">
        <v>17</v>
      </c>
      <c r="M16" s="28" t="s">
        <v>18</v>
      </c>
      <c r="N16" s="28" t="s">
        <v>19</v>
      </c>
      <c r="O16" s="28" t="s">
        <v>20</v>
      </c>
      <c r="P16" s="29" t="s">
        <v>21</v>
      </c>
      <c r="Q16" s="14" t="s">
        <v>22</v>
      </c>
      <c r="R16" s="28" t="s">
        <v>23</v>
      </c>
      <c r="S16" s="30" t="s">
        <v>24</v>
      </c>
    </row>
    <row r="17" spans="1:19" ht="12.75" customHeight="1" x14ac:dyDescent="0.2">
      <c r="A17" s="31" t="s">
        <v>25</v>
      </c>
      <c r="B17" s="32" t="s">
        <v>26</v>
      </c>
      <c r="C17" s="33">
        <v>3040584</v>
      </c>
      <c r="D17" s="33">
        <v>34000</v>
      </c>
      <c r="E17" s="33">
        <f>+C17+D17</f>
        <v>3074584</v>
      </c>
      <c r="F17" s="34">
        <v>252314.23</v>
      </c>
      <c r="G17" s="34">
        <v>251067</v>
      </c>
      <c r="H17" s="34">
        <v>252415.58</v>
      </c>
      <c r="I17" s="34">
        <v>252545.63</v>
      </c>
      <c r="J17" s="34">
        <v>252168.74</v>
      </c>
      <c r="K17" s="34">
        <v>250337.3</v>
      </c>
      <c r="L17" s="34">
        <v>251101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1761949.48</v>
      </c>
      <c r="S17" s="35">
        <f t="shared" ref="S17:S33" si="1">+E17-R17</f>
        <v>1312634.52</v>
      </c>
    </row>
    <row r="18" spans="1:19" ht="12.75" customHeight="1" x14ac:dyDescent="0.2">
      <c r="A18" s="31" t="s">
        <v>27</v>
      </c>
      <c r="B18" s="32" t="s">
        <v>28</v>
      </c>
      <c r="C18" s="33">
        <v>1266000</v>
      </c>
      <c r="D18" s="33">
        <v>12600</v>
      </c>
      <c r="E18" s="33">
        <f t="shared" ref="E18:E33" si="2">+C18+D18</f>
        <v>1278600</v>
      </c>
      <c r="F18" s="34">
        <v>93677.42</v>
      </c>
      <c r="G18" s="34">
        <v>96300</v>
      </c>
      <c r="H18" s="34">
        <v>99919.34</v>
      </c>
      <c r="I18" s="34">
        <v>102900</v>
      </c>
      <c r="J18" s="34">
        <v>103748.39</v>
      </c>
      <c r="K18" s="34">
        <v>103066.67</v>
      </c>
      <c r="L18" s="34">
        <v>99870.97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699482.79</v>
      </c>
      <c r="S18" s="35">
        <f t="shared" si="1"/>
        <v>579117.21</v>
      </c>
    </row>
    <row r="19" spans="1:19" ht="12.75" customHeight="1" x14ac:dyDescent="0.2">
      <c r="A19" s="31" t="s">
        <v>29</v>
      </c>
      <c r="B19" s="32" t="s">
        <v>30</v>
      </c>
      <c r="C19" s="33">
        <v>10470</v>
      </c>
      <c r="D19" s="33"/>
      <c r="E19" s="33">
        <f t="shared" si="2"/>
        <v>10470</v>
      </c>
      <c r="F19" s="34">
        <v>470</v>
      </c>
      <c r="G19" s="34">
        <v>470</v>
      </c>
      <c r="H19" s="34">
        <v>470</v>
      </c>
      <c r="I19" s="34">
        <v>470</v>
      </c>
      <c r="J19" s="34">
        <v>470</v>
      </c>
      <c r="K19" s="34">
        <v>470</v>
      </c>
      <c r="L19" s="34">
        <v>485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3305</v>
      </c>
      <c r="S19" s="35">
        <f t="shared" si="1"/>
        <v>7165</v>
      </c>
    </row>
    <row r="20" spans="1:19" ht="12.75" customHeight="1" x14ac:dyDescent="0.2">
      <c r="A20" s="31" t="s">
        <v>31</v>
      </c>
      <c r="B20" s="32" t="s">
        <v>32</v>
      </c>
      <c r="C20" s="33">
        <v>36000</v>
      </c>
      <c r="D20" s="33">
        <v>2250</v>
      </c>
      <c r="E20" s="33">
        <f t="shared" si="2"/>
        <v>38250</v>
      </c>
      <c r="F20" s="34">
        <v>3000</v>
      </c>
      <c r="G20" s="34">
        <v>3000</v>
      </c>
      <c r="H20" s="34">
        <v>3000</v>
      </c>
      <c r="I20" s="34">
        <v>3000</v>
      </c>
      <c r="J20" s="34">
        <v>3000</v>
      </c>
      <c r="K20" s="34">
        <v>2787.5</v>
      </c>
      <c r="L20" s="34">
        <v>3000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20787.5</v>
      </c>
      <c r="S20" s="35">
        <f t="shared" si="1"/>
        <v>17462.5</v>
      </c>
    </row>
    <row r="21" spans="1:19" ht="12.75" customHeight="1" x14ac:dyDescent="0.2">
      <c r="A21" s="31" t="s">
        <v>33</v>
      </c>
      <c r="B21" s="32" t="s">
        <v>34</v>
      </c>
      <c r="C21" s="33">
        <v>1461000</v>
      </c>
      <c r="D21" s="33">
        <v>14150</v>
      </c>
      <c r="E21" s="33">
        <f t="shared" si="2"/>
        <v>1475150</v>
      </c>
      <c r="F21" s="34">
        <v>120517.74</v>
      </c>
      <c r="G21" s="34">
        <v>120400</v>
      </c>
      <c r="H21" s="34">
        <v>121158.07</v>
      </c>
      <c r="I21" s="34">
        <v>121181.66</v>
      </c>
      <c r="J21" s="34">
        <v>121241.94</v>
      </c>
      <c r="K21" s="34">
        <v>120475</v>
      </c>
      <c r="L21" s="34">
        <v>120200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845174.40999999992</v>
      </c>
      <c r="S21" s="35">
        <f t="shared" si="1"/>
        <v>629975.59000000008</v>
      </c>
    </row>
    <row r="22" spans="1:19" ht="12.75" customHeight="1" x14ac:dyDescent="0.2">
      <c r="A22" s="31">
        <v>29</v>
      </c>
      <c r="B22" s="36" t="s">
        <v>35</v>
      </c>
      <c r="C22" s="33">
        <v>145200</v>
      </c>
      <c r="D22" s="33">
        <v>84000</v>
      </c>
      <c r="E22" s="33">
        <f t="shared" si="2"/>
        <v>229200</v>
      </c>
      <c r="F22" s="34">
        <v>0</v>
      </c>
      <c r="G22" s="34">
        <v>17200</v>
      </c>
      <c r="H22" s="34">
        <v>17200</v>
      </c>
      <c r="I22" s="34">
        <v>0</v>
      </c>
      <c r="J22" s="34">
        <v>34400</v>
      </c>
      <c r="K22" s="34">
        <v>17200</v>
      </c>
      <c r="L22" s="34">
        <v>14200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100200</v>
      </c>
      <c r="S22" s="35">
        <f t="shared" si="1"/>
        <v>129000</v>
      </c>
    </row>
    <row r="23" spans="1:19" ht="12.75" customHeight="1" x14ac:dyDescent="0.2">
      <c r="A23" s="31" t="s">
        <v>36</v>
      </c>
      <c r="B23" s="32" t="s">
        <v>37</v>
      </c>
      <c r="C23" s="33">
        <v>484032</v>
      </c>
      <c r="D23" s="33"/>
      <c r="E23" s="33">
        <f t="shared" si="2"/>
        <v>484032</v>
      </c>
      <c r="F23" s="34">
        <v>38896.01</v>
      </c>
      <c r="G23" s="34">
        <v>35131.879999999997</v>
      </c>
      <c r="H23" s="34">
        <v>38896.01</v>
      </c>
      <c r="I23" s="34">
        <v>37641.300000000003</v>
      </c>
      <c r="J23" s="34">
        <v>38896.01</v>
      </c>
      <c r="K23" s="34">
        <v>39212.1</v>
      </c>
      <c r="L23" s="34">
        <v>41109.410000000003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269782.72000000003</v>
      </c>
      <c r="S23" s="35">
        <f t="shared" si="1"/>
        <v>214249.27999999997</v>
      </c>
    </row>
    <row r="24" spans="1:19" ht="12.75" customHeight="1" x14ac:dyDescent="0.2">
      <c r="A24" s="31" t="s">
        <v>38</v>
      </c>
      <c r="B24" s="32" t="s">
        <v>39</v>
      </c>
      <c r="C24" s="33">
        <v>10800</v>
      </c>
      <c r="D24" s="33"/>
      <c r="E24" s="33">
        <f t="shared" si="2"/>
        <v>10800</v>
      </c>
      <c r="F24" s="34">
        <v>470</v>
      </c>
      <c r="G24" s="34">
        <v>505</v>
      </c>
      <c r="H24" s="34">
        <v>505</v>
      </c>
      <c r="I24" s="34">
        <v>505</v>
      </c>
      <c r="J24" s="34">
        <v>505</v>
      </c>
      <c r="K24" s="34">
        <v>505</v>
      </c>
      <c r="L24" s="34">
        <v>505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3500</v>
      </c>
      <c r="S24" s="35">
        <f t="shared" si="1"/>
        <v>7300</v>
      </c>
    </row>
    <row r="25" spans="1:19" ht="12.75" customHeight="1" x14ac:dyDescent="0.2">
      <c r="A25" s="31" t="s">
        <v>40</v>
      </c>
      <c r="B25" s="32" t="s">
        <v>41</v>
      </c>
      <c r="C25" s="33">
        <v>229888</v>
      </c>
      <c r="D25" s="33"/>
      <c r="E25" s="33">
        <f t="shared" si="2"/>
        <v>229888</v>
      </c>
      <c r="F25" s="34">
        <v>18049.22</v>
      </c>
      <c r="G25" s="34">
        <v>18049.22</v>
      </c>
      <c r="H25" s="34">
        <v>18049.22</v>
      </c>
      <c r="I25" s="34">
        <v>18049.22</v>
      </c>
      <c r="J25" s="34">
        <v>18049.22</v>
      </c>
      <c r="K25" s="34">
        <v>18861.75</v>
      </c>
      <c r="L25" s="34">
        <v>19157.22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128265.07</v>
      </c>
      <c r="S25" s="35">
        <f t="shared" si="1"/>
        <v>101622.93</v>
      </c>
    </row>
    <row r="26" spans="1:19" ht="12.75" customHeight="1" x14ac:dyDescent="0.2">
      <c r="A26" s="37" t="s">
        <v>42</v>
      </c>
      <c r="B26" s="32" t="s">
        <v>43</v>
      </c>
      <c r="C26" s="33">
        <v>0</v>
      </c>
      <c r="D26" s="33">
        <v>40000</v>
      </c>
      <c r="E26" s="33">
        <f t="shared" si="2"/>
        <v>40000</v>
      </c>
      <c r="F26" s="34">
        <v>1598.07</v>
      </c>
      <c r="G26" s="34">
        <v>1032.68</v>
      </c>
      <c r="H26" s="34">
        <v>1910.5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4541.25</v>
      </c>
      <c r="S26" s="35">
        <f t="shared" si="1"/>
        <v>35458.75</v>
      </c>
    </row>
    <row r="27" spans="1:19" ht="12.75" customHeight="1" x14ac:dyDescent="0.2">
      <c r="A27" s="31" t="s">
        <v>44</v>
      </c>
      <c r="B27" s="32" t="s">
        <v>45</v>
      </c>
      <c r="C27" s="38">
        <v>669820</v>
      </c>
      <c r="D27" s="38">
        <v>6500</v>
      </c>
      <c r="E27" s="33">
        <f t="shared" si="2"/>
        <v>676320</v>
      </c>
      <c r="F27" s="34">
        <v>54375.13</v>
      </c>
      <c r="G27" s="34">
        <v>54171.33</v>
      </c>
      <c r="H27" s="34">
        <v>53958.81</v>
      </c>
      <c r="I27" s="34">
        <v>55049.59</v>
      </c>
      <c r="J27" s="34">
        <v>55044.88</v>
      </c>
      <c r="K27" s="34">
        <v>55231.73</v>
      </c>
      <c r="L27" s="34">
        <v>54969.03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382800.5</v>
      </c>
      <c r="S27" s="35">
        <f t="shared" si="1"/>
        <v>293519.5</v>
      </c>
    </row>
    <row r="28" spans="1:19" ht="12.75" customHeight="1" x14ac:dyDescent="0.2">
      <c r="A28" s="31">
        <v>55</v>
      </c>
      <c r="B28" s="36" t="s">
        <v>46</v>
      </c>
      <c r="C28" s="38">
        <v>18000</v>
      </c>
      <c r="D28" s="38"/>
      <c r="E28" s="33">
        <f t="shared" si="2"/>
        <v>18000</v>
      </c>
      <c r="F28" s="34">
        <v>0</v>
      </c>
      <c r="G28" s="34">
        <v>1021</v>
      </c>
      <c r="H28" s="34">
        <v>1021</v>
      </c>
      <c r="I28" s="34">
        <v>1021</v>
      </c>
      <c r="J28" s="34">
        <v>1021</v>
      </c>
      <c r="K28" s="34">
        <v>1021</v>
      </c>
      <c r="L28" s="34">
        <v>1021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6126</v>
      </c>
      <c r="S28" s="35">
        <f t="shared" si="1"/>
        <v>11874</v>
      </c>
    </row>
    <row r="29" spans="1:19" ht="12.75" customHeight="1" x14ac:dyDescent="0.2">
      <c r="A29" s="31" t="s">
        <v>47</v>
      </c>
      <c r="B29" s="32" t="s">
        <v>48</v>
      </c>
      <c r="C29" s="38">
        <v>14400</v>
      </c>
      <c r="D29" s="38"/>
      <c r="E29" s="33">
        <f t="shared" si="2"/>
        <v>14400</v>
      </c>
      <c r="F29" s="34">
        <v>0</v>
      </c>
      <c r="G29" s="34">
        <v>0</v>
      </c>
      <c r="H29" s="34">
        <v>400</v>
      </c>
      <c r="I29" s="34">
        <v>0</v>
      </c>
      <c r="J29" s="34">
        <v>600</v>
      </c>
      <c r="K29" s="34">
        <v>500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1500</v>
      </c>
      <c r="S29" s="35">
        <f t="shared" si="1"/>
        <v>12900</v>
      </c>
    </row>
    <row r="30" spans="1:19" ht="12.75" customHeight="1" x14ac:dyDescent="0.2">
      <c r="A30" s="31" t="s">
        <v>49</v>
      </c>
      <c r="B30" s="32" t="s">
        <v>50</v>
      </c>
      <c r="C30" s="38">
        <v>72000</v>
      </c>
      <c r="D30" s="38"/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v>6000</v>
      </c>
      <c r="K30" s="34">
        <v>6000</v>
      </c>
      <c r="L30" s="34">
        <v>6000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42000</v>
      </c>
      <c r="S30" s="35">
        <f t="shared" si="1"/>
        <v>30000</v>
      </c>
    </row>
    <row r="31" spans="1:19" ht="12.75" customHeight="1" x14ac:dyDescent="0.2">
      <c r="A31" s="31" t="s">
        <v>51</v>
      </c>
      <c r="B31" s="32" t="s">
        <v>52</v>
      </c>
      <c r="C31" s="38">
        <v>522093</v>
      </c>
      <c r="D31" s="38">
        <v>4900</v>
      </c>
      <c r="E31" s="33">
        <f t="shared" si="2"/>
        <v>526993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12443.59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12443.59</v>
      </c>
      <c r="S31" s="35">
        <f t="shared" si="1"/>
        <v>514549.41</v>
      </c>
    </row>
    <row r="32" spans="1:19" ht="12.75" customHeight="1" x14ac:dyDescent="0.2">
      <c r="A32" s="31" t="s">
        <v>53</v>
      </c>
      <c r="B32" s="32" t="s">
        <v>54</v>
      </c>
      <c r="C32" s="38">
        <v>522093</v>
      </c>
      <c r="D32" s="38">
        <v>4900</v>
      </c>
      <c r="E32" s="33">
        <f t="shared" si="2"/>
        <v>526993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476132.05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476132.05</v>
      </c>
      <c r="S32" s="35">
        <f t="shared" si="1"/>
        <v>50860.950000000012</v>
      </c>
    </row>
    <row r="33" spans="1:19" ht="12.75" customHeight="1" x14ac:dyDescent="0.2">
      <c r="A33" s="31" t="s">
        <v>55</v>
      </c>
      <c r="B33" s="32" t="s">
        <v>56</v>
      </c>
      <c r="C33" s="38">
        <v>16600</v>
      </c>
      <c r="D33" s="38"/>
      <c r="E33" s="33">
        <f t="shared" si="2"/>
        <v>16600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189.04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189.04</v>
      </c>
      <c r="S33" s="35">
        <f t="shared" si="1"/>
        <v>16410.96</v>
      </c>
    </row>
    <row r="34" spans="1:19" ht="12.75" customHeight="1" x14ac:dyDescent="0.2">
      <c r="A34" s="39"/>
      <c r="B34" s="40" t="s">
        <v>57</v>
      </c>
      <c r="C34" s="41">
        <f>SUM(C17:C33)</f>
        <v>8518980</v>
      </c>
      <c r="D34" s="41"/>
      <c r="E34" s="41">
        <f>SUM(E17:E33)</f>
        <v>8722280</v>
      </c>
      <c r="F34" s="41">
        <f>SUM(F17:F33)</f>
        <v>589367.81999999995</v>
      </c>
      <c r="G34" s="41">
        <f>SUM(G17:G33)</f>
        <v>604348.11</v>
      </c>
      <c r="H34" s="41">
        <f t="shared" ref="H34:Q34" si="3">SUM(H17:H33)</f>
        <v>614903.53</v>
      </c>
      <c r="I34" s="41">
        <f t="shared" si="3"/>
        <v>598363.4</v>
      </c>
      <c r="J34" s="41">
        <f t="shared" si="3"/>
        <v>635145.17999999993</v>
      </c>
      <c r="K34" s="41">
        <f>SUM(K17:K33)</f>
        <v>615668.04999999993</v>
      </c>
      <c r="L34" s="41">
        <f t="shared" si="3"/>
        <v>1100383.31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4758179.4000000004</v>
      </c>
      <c r="S34" s="42">
        <f>SUM(S17:S33)</f>
        <v>3964100.6000000006</v>
      </c>
    </row>
    <row r="35" spans="1:19" ht="12.75" customHeight="1" x14ac:dyDescent="0.2">
      <c r="A35" s="31" t="s">
        <v>58</v>
      </c>
      <c r="B35" s="32" t="s">
        <v>59</v>
      </c>
      <c r="C35" s="33">
        <v>550000</v>
      </c>
      <c r="D35" s="33"/>
      <c r="E35" s="33">
        <f>+C35+D35</f>
        <v>550000</v>
      </c>
      <c r="F35" s="34">
        <v>28975.49</v>
      </c>
      <c r="G35" s="34">
        <v>36263.660000000003</v>
      </c>
      <c r="H35" s="34">
        <v>32793.360000000001</v>
      </c>
      <c r="I35" s="34">
        <v>32946.370000000003</v>
      </c>
      <c r="J35" s="34">
        <v>32021.51</v>
      </c>
      <c r="K35" s="34">
        <v>31945.97</v>
      </c>
      <c r="L35" s="34">
        <v>31880.01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226826.37000000002</v>
      </c>
      <c r="S35" s="35">
        <f t="shared" ref="S35:S64" si="4">+E35-R35</f>
        <v>323173.63</v>
      </c>
    </row>
    <row r="36" spans="1:19" ht="12.75" customHeight="1" x14ac:dyDescent="0.2">
      <c r="A36" s="31">
        <v>112</v>
      </c>
      <c r="B36" s="32" t="s">
        <v>60</v>
      </c>
      <c r="C36" s="33">
        <v>15000</v>
      </c>
      <c r="D36" s="33"/>
      <c r="E36" s="33">
        <f t="shared" ref="E36:E64" si="5">+C36+D36</f>
        <v>15000</v>
      </c>
      <c r="F36" s="34">
        <v>19.600000000000001</v>
      </c>
      <c r="G36" s="34">
        <v>234.6</v>
      </c>
      <c r="H36" s="34">
        <v>499.6</v>
      </c>
      <c r="I36" s="34">
        <v>809.6</v>
      </c>
      <c r="J36" s="34">
        <v>310.60000000000002</v>
      </c>
      <c r="K36" s="34">
        <v>1054.5999999999999</v>
      </c>
      <c r="L36" s="34">
        <v>229.6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3158.2</v>
      </c>
      <c r="S36" s="35">
        <f t="shared" si="4"/>
        <v>11841.8</v>
      </c>
    </row>
    <row r="37" spans="1:19" ht="12.75" customHeight="1" x14ac:dyDescent="0.2">
      <c r="A37" s="31" t="s">
        <v>61</v>
      </c>
      <c r="B37" s="32" t="s">
        <v>62</v>
      </c>
      <c r="C37" s="33">
        <v>210000</v>
      </c>
      <c r="D37" s="33">
        <v>-30000</v>
      </c>
      <c r="E37" s="33">
        <f t="shared" si="5"/>
        <v>180000</v>
      </c>
      <c r="F37" s="34">
        <v>2909.19</v>
      </c>
      <c r="G37" s="34">
        <v>8933</v>
      </c>
      <c r="H37" s="34">
        <v>22351.84</v>
      </c>
      <c r="I37" s="34">
        <v>11586.36</v>
      </c>
      <c r="J37" s="34">
        <v>11587.8</v>
      </c>
      <c r="K37" s="34">
        <v>3540</v>
      </c>
      <c r="L37" s="34">
        <v>13472.32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74380.510000000009</v>
      </c>
      <c r="S37" s="35">
        <f t="shared" si="4"/>
        <v>105619.48999999999</v>
      </c>
    </row>
    <row r="38" spans="1:19" ht="12.75" customHeight="1" x14ac:dyDescent="0.2">
      <c r="A38" s="31" t="s">
        <v>63</v>
      </c>
      <c r="B38" s="32" t="s">
        <v>64</v>
      </c>
      <c r="C38" s="33">
        <v>5000</v>
      </c>
      <c r="D38" s="33"/>
      <c r="E38" s="33">
        <f t="shared" si="5"/>
        <v>5000</v>
      </c>
      <c r="F38" s="34">
        <v>36</v>
      </c>
      <c r="G38" s="34">
        <v>174</v>
      </c>
      <c r="H38" s="34">
        <v>124.5</v>
      </c>
      <c r="I38" s="34">
        <v>213.5</v>
      </c>
      <c r="J38" s="34">
        <v>149.5</v>
      </c>
      <c r="K38" s="34">
        <v>331.5</v>
      </c>
      <c r="L38" s="34">
        <v>151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1180</v>
      </c>
      <c r="S38" s="35">
        <f t="shared" si="4"/>
        <v>3820</v>
      </c>
    </row>
    <row r="39" spans="1:19" ht="12.75" customHeight="1" x14ac:dyDescent="0.2">
      <c r="A39" s="31">
        <v>115</v>
      </c>
      <c r="B39" s="32" t="s">
        <v>65</v>
      </c>
      <c r="C39" s="33">
        <v>5000</v>
      </c>
      <c r="D39" s="33">
        <v>5000</v>
      </c>
      <c r="E39" s="33">
        <f t="shared" si="5"/>
        <v>10000</v>
      </c>
      <c r="F39" s="34">
        <v>20</v>
      </c>
      <c r="G39" s="34">
        <v>740</v>
      </c>
      <c r="H39" s="34">
        <v>220</v>
      </c>
      <c r="I39" s="34">
        <v>20</v>
      </c>
      <c r="J39" s="34">
        <v>2595</v>
      </c>
      <c r="K39" s="34">
        <v>20</v>
      </c>
      <c r="L39" s="34">
        <v>520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4135</v>
      </c>
      <c r="S39" s="35">
        <f t="shared" si="4"/>
        <v>5865</v>
      </c>
    </row>
    <row r="40" spans="1:19" ht="12.75" customHeight="1" x14ac:dyDescent="0.2">
      <c r="A40" s="31" t="s">
        <v>66</v>
      </c>
      <c r="B40" s="32" t="s">
        <v>67</v>
      </c>
      <c r="C40" s="33">
        <v>50000</v>
      </c>
      <c r="D40" s="33"/>
      <c r="E40" s="33">
        <f t="shared" si="5"/>
        <v>50000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0</v>
      </c>
      <c r="S40" s="35">
        <f t="shared" si="4"/>
        <v>50000</v>
      </c>
    </row>
    <row r="41" spans="1:19" ht="12.75" customHeight="1" x14ac:dyDescent="0.2">
      <c r="A41" s="31" t="s">
        <v>68</v>
      </c>
      <c r="B41" s="32" t="s">
        <v>69</v>
      </c>
      <c r="C41" s="33">
        <v>25000</v>
      </c>
      <c r="D41" s="33"/>
      <c r="E41" s="33">
        <f t="shared" si="5"/>
        <v>25000</v>
      </c>
      <c r="F41" s="34">
        <v>238.8</v>
      </c>
      <c r="G41" s="34">
        <v>1286</v>
      </c>
      <c r="H41" s="34">
        <v>821.45</v>
      </c>
      <c r="I41" s="34">
        <v>603.9</v>
      </c>
      <c r="J41" s="34">
        <v>750</v>
      </c>
      <c r="K41" s="34">
        <v>393.45</v>
      </c>
      <c r="L41" s="34">
        <v>444.8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4538.3999999999996</v>
      </c>
      <c r="S41" s="35">
        <f t="shared" si="4"/>
        <v>20461.599999999999</v>
      </c>
    </row>
    <row r="42" spans="1:19" ht="12.75" customHeight="1" x14ac:dyDescent="0.2">
      <c r="A42" s="31" t="s">
        <v>70</v>
      </c>
      <c r="B42" s="32" t="s">
        <v>71</v>
      </c>
      <c r="C42" s="34">
        <v>210000</v>
      </c>
      <c r="D42" s="34"/>
      <c r="E42" s="33">
        <f t="shared" si="5"/>
        <v>210000</v>
      </c>
      <c r="F42" s="34">
        <v>0</v>
      </c>
      <c r="G42" s="34">
        <v>4331.8</v>
      </c>
      <c r="H42" s="34">
        <v>32088.74</v>
      </c>
      <c r="I42" s="34">
        <v>6850.65</v>
      </c>
      <c r="J42" s="34">
        <v>8927.6</v>
      </c>
      <c r="K42" s="34">
        <v>5906.05</v>
      </c>
      <c r="L42" s="34">
        <v>5713.21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63818.05</v>
      </c>
      <c r="S42" s="35">
        <f t="shared" si="4"/>
        <v>146181.95000000001</v>
      </c>
    </row>
    <row r="43" spans="1:19" ht="12.75" customHeight="1" x14ac:dyDescent="0.2">
      <c r="A43" s="31">
        <v>134</v>
      </c>
      <c r="B43" s="32" t="s">
        <v>72</v>
      </c>
      <c r="C43" s="34">
        <v>15000</v>
      </c>
      <c r="D43" s="34"/>
      <c r="E43" s="33">
        <f t="shared" si="5"/>
        <v>15000</v>
      </c>
      <c r="F43" s="34">
        <v>0</v>
      </c>
      <c r="G43" s="34">
        <v>288.08</v>
      </c>
      <c r="H43" s="34">
        <v>0</v>
      </c>
      <c r="I43" s="34">
        <v>156</v>
      </c>
      <c r="J43" s="34">
        <v>0</v>
      </c>
      <c r="K43" s="34">
        <v>4248.3999999999996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4692.4799999999996</v>
      </c>
      <c r="S43" s="35">
        <f t="shared" si="4"/>
        <v>10307.52</v>
      </c>
    </row>
    <row r="44" spans="1:19" ht="12.75" customHeight="1" x14ac:dyDescent="0.2">
      <c r="A44" s="31" t="s">
        <v>73</v>
      </c>
      <c r="B44" s="32" t="s">
        <v>74</v>
      </c>
      <c r="C44" s="34">
        <v>10000</v>
      </c>
      <c r="D44" s="34">
        <v>-9000</v>
      </c>
      <c r="E44" s="33">
        <f t="shared" si="5"/>
        <v>1000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</v>
      </c>
    </row>
    <row r="45" spans="1:19" ht="12.75" customHeight="1" x14ac:dyDescent="0.2">
      <c r="A45" s="31" t="s">
        <v>75</v>
      </c>
      <c r="B45" s="32" t="s">
        <v>76</v>
      </c>
      <c r="C45" s="34">
        <v>785000</v>
      </c>
      <c r="D45" s="34"/>
      <c r="E45" s="33">
        <f t="shared" si="5"/>
        <v>785000</v>
      </c>
      <c r="F45" s="34">
        <v>0</v>
      </c>
      <c r="G45" s="34">
        <v>326</v>
      </c>
      <c r="H45" s="34">
        <v>726000</v>
      </c>
      <c r="I45" s="34">
        <v>0</v>
      </c>
      <c r="J45" s="34">
        <v>135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726461</v>
      </c>
      <c r="S45" s="35">
        <f t="shared" si="4"/>
        <v>58539</v>
      </c>
    </row>
    <row r="46" spans="1:19" ht="12.75" customHeight="1" x14ac:dyDescent="0.2">
      <c r="A46" s="31" t="s">
        <v>77</v>
      </c>
      <c r="B46" s="32" t="s">
        <v>78</v>
      </c>
      <c r="C46" s="34">
        <v>430000</v>
      </c>
      <c r="D46" s="34"/>
      <c r="E46" s="33">
        <f t="shared" si="5"/>
        <v>430000</v>
      </c>
      <c r="F46" s="34">
        <v>173671.16</v>
      </c>
      <c r="G46" s="34">
        <v>126765.37</v>
      </c>
      <c r="H46" s="34">
        <v>326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300762.53000000003</v>
      </c>
      <c r="S46" s="35">
        <f t="shared" si="4"/>
        <v>129237.46999999997</v>
      </c>
    </row>
    <row r="47" spans="1:19" ht="12.75" customHeight="1" x14ac:dyDescent="0.2">
      <c r="A47" s="31" t="s">
        <v>79</v>
      </c>
      <c r="B47" s="32" t="s">
        <v>80</v>
      </c>
      <c r="C47" s="34">
        <v>60000</v>
      </c>
      <c r="D47" s="34"/>
      <c r="E47" s="33">
        <f t="shared" si="5"/>
        <v>60000</v>
      </c>
      <c r="F47" s="34">
        <v>0</v>
      </c>
      <c r="G47" s="34">
        <v>0</v>
      </c>
      <c r="H47" s="34">
        <v>10438.4</v>
      </c>
      <c r="I47" s="34">
        <v>2795</v>
      </c>
      <c r="J47" s="34">
        <v>10455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23688.400000000001</v>
      </c>
      <c r="S47" s="35">
        <f t="shared" si="4"/>
        <v>36311.599999999999</v>
      </c>
    </row>
    <row r="48" spans="1:19" ht="12.75" customHeight="1" x14ac:dyDescent="0.2">
      <c r="A48" s="31" t="s">
        <v>81</v>
      </c>
      <c r="B48" s="32" t="s">
        <v>82</v>
      </c>
      <c r="C48" s="34">
        <v>10000</v>
      </c>
      <c r="D48" s="34"/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</row>
    <row r="49" spans="1:19" ht="12.75" customHeight="1" x14ac:dyDescent="0.2">
      <c r="A49" s="31" t="s">
        <v>83</v>
      </c>
      <c r="B49" s="32" t="s">
        <v>84</v>
      </c>
      <c r="C49" s="34">
        <v>200000</v>
      </c>
      <c r="D49" s="34"/>
      <c r="E49" s="33">
        <f t="shared" si="5"/>
        <v>200000</v>
      </c>
      <c r="F49" s="34">
        <v>0</v>
      </c>
      <c r="G49" s="34">
        <v>17365</v>
      </c>
      <c r="H49" s="34">
        <v>0</v>
      </c>
      <c r="I49" s="34">
        <v>2930</v>
      </c>
      <c r="J49" s="34">
        <v>23010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43305</v>
      </c>
      <c r="S49" s="35">
        <f t="shared" si="4"/>
        <v>156695</v>
      </c>
    </row>
    <row r="50" spans="1:19" ht="12.75" customHeight="1" x14ac:dyDescent="0.2">
      <c r="A50" s="31">
        <v>168</v>
      </c>
      <c r="B50" s="32" t="s">
        <v>85</v>
      </c>
      <c r="C50" s="34">
        <v>25000</v>
      </c>
      <c r="D50" s="34"/>
      <c r="E50" s="33">
        <f t="shared" si="5"/>
        <v>25000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113" si="6">SUM(F50:Q50)</f>
        <v>0</v>
      </c>
      <c r="S50" s="35">
        <f t="shared" si="4"/>
        <v>25000</v>
      </c>
    </row>
    <row r="51" spans="1:19" ht="12.75" customHeight="1" x14ac:dyDescent="0.2">
      <c r="A51" s="31" t="s">
        <v>86</v>
      </c>
      <c r="B51" s="32" t="s">
        <v>87</v>
      </c>
      <c r="C51" s="34">
        <v>80000</v>
      </c>
      <c r="D51" s="34">
        <v>60000</v>
      </c>
      <c r="E51" s="33">
        <f t="shared" si="5"/>
        <v>140000</v>
      </c>
      <c r="F51" s="34">
        <v>0</v>
      </c>
      <c r="G51" s="34">
        <v>7170</v>
      </c>
      <c r="H51" s="34">
        <v>23153</v>
      </c>
      <c r="I51" s="34">
        <v>3250</v>
      </c>
      <c r="J51" s="34">
        <v>2125</v>
      </c>
      <c r="K51" s="34">
        <v>0</v>
      </c>
      <c r="L51" s="34">
        <v>8945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44643</v>
      </c>
      <c r="S51" s="35">
        <f t="shared" si="4"/>
        <v>95357</v>
      </c>
    </row>
    <row r="52" spans="1:19" ht="12.75" customHeight="1" x14ac:dyDescent="0.2">
      <c r="A52" s="31">
        <v>171</v>
      </c>
      <c r="B52" s="32" t="s">
        <v>88</v>
      </c>
      <c r="C52" s="34">
        <v>539220</v>
      </c>
      <c r="D52" s="34">
        <v>34000</v>
      </c>
      <c r="E52" s="33">
        <f t="shared" si="5"/>
        <v>573220</v>
      </c>
      <c r="F52" s="34">
        <v>0</v>
      </c>
      <c r="G52" s="34">
        <v>0</v>
      </c>
      <c r="H52" s="34">
        <v>0</v>
      </c>
      <c r="I52" s="34">
        <v>33510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33510</v>
      </c>
      <c r="S52" s="35">
        <f t="shared" si="4"/>
        <v>539710</v>
      </c>
    </row>
    <row r="53" spans="1:19" ht="12.75" customHeight="1" x14ac:dyDescent="0.2">
      <c r="A53" s="31" t="s">
        <v>89</v>
      </c>
      <c r="B53" s="32" t="s">
        <v>90</v>
      </c>
      <c r="C53" s="34">
        <v>140000</v>
      </c>
      <c r="D53" s="34">
        <v>-50000</v>
      </c>
      <c r="E53" s="33">
        <f t="shared" si="5"/>
        <v>90000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800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800</v>
      </c>
      <c r="S53" s="35">
        <f t="shared" si="4"/>
        <v>89200</v>
      </c>
    </row>
    <row r="54" spans="1:19" ht="12.75" customHeight="1" x14ac:dyDescent="0.2">
      <c r="A54" s="31">
        <v>182</v>
      </c>
      <c r="B54" s="32" t="s">
        <v>91</v>
      </c>
      <c r="C54" s="34">
        <v>0</v>
      </c>
      <c r="D54" s="34">
        <v>30000</v>
      </c>
      <c r="E54" s="33">
        <f t="shared" si="5"/>
        <v>30000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0</v>
      </c>
      <c r="S54" s="35">
        <f t="shared" si="4"/>
        <v>30000</v>
      </c>
    </row>
    <row r="55" spans="1:19" ht="12.75" customHeight="1" x14ac:dyDescent="0.2">
      <c r="A55" s="31" t="s">
        <v>92</v>
      </c>
      <c r="B55" s="32" t="s">
        <v>93</v>
      </c>
      <c r="C55" s="34">
        <v>51000</v>
      </c>
      <c r="D55" s="34">
        <v>22000</v>
      </c>
      <c r="E55" s="33">
        <f t="shared" si="5"/>
        <v>73000</v>
      </c>
      <c r="F55" s="34">
        <v>0</v>
      </c>
      <c r="G55" s="34">
        <v>0</v>
      </c>
      <c r="H55" s="34">
        <v>0</v>
      </c>
      <c r="I55" s="34">
        <v>17000</v>
      </c>
      <c r="J55" s="34">
        <v>1200</v>
      </c>
      <c r="K55" s="34">
        <v>1500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19700</v>
      </c>
      <c r="S55" s="35">
        <f t="shared" si="4"/>
        <v>53300</v>
      </c>
    </row>
    <row r="56" spans="1:19" ht="12.75" customHeight="1" x14ac:dyDescent="0.2">
      <c r="A56" s="31">
        <v>185</v>
      </c>
      <c r="B56" s="32" t="s">
        <v>94</v>
      </c>
      <c r="C56" s="34">
        <v>15000</v>
      </c>
      <c r="D56" s="34">
        <v>40000</v>
      </c>
      <c r="E56" s="33">
        <f t="shared" si="5"/>
        <v>55000</v>
      </c>
      <c r="F56" s="34">
        <v>0</v>
      </c>
      <c r="G56" s="34">
        <v>0</v>
      </c>
      <c r="H56" s="34">
        <v>3100</v>
      </c>
      <c r="I56" s="34">
        <v>1450</v>
      </c>
      <c r="J56" s="34">
        <v>3500</v>
      </c>
      <c r="K56" s="34">
        <v>1800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9850</v>
      </c>
      <c r="S56" s="35">
        <f t="shared" si="4"/>
        <v>45150</v>
      </c>
    </row>
    <row r="57" spans="1:19" ht="12.75" customHeight="1" x14ac:dyDescent="0.2">
      <c r="A57" s="31">
        <v>186</v>
      </c>
      <c r="B57" s="32" t="s">
        <v>95</v>
      </c>
      <c r="C57" s="34">
        <v>20000</v>
      </c>
      <c r="D57" s="34"/>
      <c r="E57" s="33">
        <f t="shared" si="5"/>
        <v>20000</v>
      </c>
      <c r="F57" s="34">
        <v>0</v>
      </c>
      <c r="G57" s="34">
        <v>0</v>
      </c>
      <c r="H57" s="34">
        <v>2923.2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2923.2</v>
      </c>
      <c r="S57" s="35">
        <f t="shared" si="4"/>
        <v>17076.8</v>
      </c>
    </row>
    <row r="58" spans="1:19" ht="12.75" customHeight="1" x14ac:dyDescent="0.2">
      <c r="A58" s="31">
        <v>188</v>
      </c>
      <c r="B58" s="32" t="s">
        <v>96</v>
      </c>
      <c r="C58" s="34">
        <v>850000</v>
      </c>
      <c r="D58" s="34">
        <v>-250000</v>
      </c>
      <c r="E58" s="33">
        <f t="shared" si="5"/>
        <v>600000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6"/>
        <v>0</v>
      </c>
      <c r="S58" s="35">
        <f t="shared" si="4"/>
        <v>600000</v>
      </c>
    </row>
    <row r="59" spans="1:19" ht="12.75" customHeight="1" x14ac:dyDescent="0.2">
      <c r="A59" s="31">
        <v>189</v>
      </c>
      <c r="B59" s="32" t="s">
        <v>97</v>
      </c>
      <c r="C59" s="34">
        <v>150000</v>
      </c>
      <c r="D59" s="34">
        <v>-70000</v>
      </c>
      <c r="E59" s="33">
        <f t="shared" si="5"/>
        <v>80000</v>
      </c>
      <c r="F59" s="34">
        <v>0</v>
      </c>
      <c r="G59" s="34">
        <v>3753.36</v>
      </c>
      <c r="H59" s="34">
        <v>0</v>
      </c>
      <c r="I59" s="34">
        <v>0</v>
      </c>
      <c r="J59" s="34">
        <v>18704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22457.360000000001</v>
      </c>
      <c r="S59" s="35">
        <f t="shared" si="4"/>
        <v>57542.64</v>
      </c>
    </row>
    <row r="60" spans="1:19" ht="12.75" customHeight="1" x14ac:dyDescent="0.2">
      <c r="A60" s="31" t="s">
        <v>98</v>
      </c>
      <c r="B60" s="32" t="s">
        <v>99</v>
      </c>
      <c r="C60" s="34">
        <v>230000</v>
      </c>
      <c r="D60" s="34">
        <v>-90000</v>
      </c>
      <c r="E60" s="33">
        <f t="shared" si="5"/>
        <v>140000</v>
      </c>
      <c r="F60" s="34">
        <v>0</v>
      </c>
      <c r="G60" s="34">
        <v>121820.43</v>
      </c>
      <c r="H60" s="34">
        <v>9777.6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131598.03</v>
      </c>
      <c r="S60" s="35">
        <f t="shared" si="4"/>
        <v>8401.9700000000012</v>
      </c>
    </row>
    <row r="61" spans="1:19" ht="12.75" customHeight="1" x14ac:dyDescent="0.2">
      <c r="A61" s="31" t="s">
        <v>100</v>
      </c>
      <c r="B61" s="32" t="s">
        <v>101</v>
      </c>
      <c r="C61" s="34">
        <v>26000</v>
      </c>
      <c r="D61" s="34"/>
      <c r="E61" s="33">
        <f t="shared" si="5"/>
        <v>26000</v>
      </c>
      <c r="F61" s="34">
        <v>0</v>
      </c>
      <c r="G61" s="34">
        <v>120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120</v>
      </c>
      <c r="S61" s="35">
        <f t="shared" si="4"/>
        <v>25880</v>
      </c>
    </row>
    <row r="62" spans="1:19" ht="12.75" customHeight="1" x14ac:dyDescent="0.2">
      <c r="A62" s="31" t="s">
        <v>102</v>
      </c>
      <c r="B62" s="32" t="s">
        <v>103</v>
      </c>
      <c r="C62" s="34">
        <v>25000</v>
      </c>
      <c r="D62" s="34"/>
      <c r="E62" s="33">
        <f t="shared" si="5"/>
        <v>25000</v>
      </c>
      <c r="F62" s="34">
        <v>0</v>
      </c>
      <c r="G62" s="34">
        <v>1488.22</v>
      </c>
      <c r="H62" s="34">
        <v>0</v>
      </c>
      <c r="I62" s="34">
        <v>12043.36</v>
      </c>
      <c r="J62" s="34">
        <v>0</v>
      </c>
      <c r="K62" s="34">
        <v>253.2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13784.78</v>
      </c>
      <c r="S62" s="35">
        <f t="shared" si="4"/>
        <v>11215.22</v>
      </c>
    </row>
    <row r="63" spans="1:19" ht="12.75" customHeight="1" x14ac:dyDescent="0.2">
      <c r="A63" s="31">
        <v>197</v>
      </c>
      <c r="B63" s="32" t="s">
        <v>104</v>
      </c>
      <c r="C63" s="34">
        <v>850000</v>
      </c>
      <c r="D63" s="34">
        <v>140000</v>
      </c>
      <c r="E63" s="33">
        <f t="shared" si="5"/>
        <v>990000</v>
      </c>
      <c r="F63" s="34">
        <v>0</v>
      </c>
      <c r="G63" s="34">
        <v>0</v>
      </c>
      <c r="H63" s="34">
        <v>150400</v>
      </c>
      <c r="I63" s="34">
        <v>81600</v>
      </c>
      <c r="J63" s="34">
        <v>81600</v>
      </c>
      <c r="K63" s="34">
        <v>0</v>
      </c>
      <c r="L63" s="34">
        <v>163200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476800</v>
      </c>
      <c r="S63" s="35">
        <f t="shared" si="4"/>
        <v>513200</v>
      </c>
    </row>
    <row r="64" spans="1:19" ht="12.75" customHeight="1" x14ac:dyDescent="0.2">
      <c r="A64" s="31" t="s">
        <v>105</v>
      </c>
      <c r="B64" s="32" t="s">
        <v>106</v>
      </c>
      <c r="C64" s="34">
        <v>70000</v>
      </c>
      <c r="D64" s="34"/>
      <c r="E64" s="33">
        <f t="shared" si="5"/>
        <v>70000</v>
      </c>
      <c r="F64" s="34">
        <v>189.74</v>
      </c>
      <c r="G64" s="34">
        <v>302.24</v>
      </c>
      <c r="H64" s="34">
        <v>2680.25</v>
      </c>
      <c r="I64" s="34">
        <v>925.74</v>
      </c>
      <c r="J64" s="34">
        <v>686.24</v>
      </c>
      <c r="K64" s="34">
        <v>1310.24</v>
      </c>
      <c r="L64" s="34">
        <v>328.24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6422.69</v>
      </c>
      <c r="S64" s="35">
        <f t="shared" si="4"/>
        <v>63577.31</v>
      </c>
    </row>
    <row r="65" spans="1:19" ht="12.75" customHeight="1" x14ac:dyDescent="0.2">
      <c r="A65" s="39"/>
      <c r="B65" s="40" t="s">
        <v>107</v>
      </c>
      <c r="C65" s="41">
        <f t="shared" ref="C65:Q65" si="7">SUM(C35:C64)</f>
        <v>5651220</v>
      </c>
      <c r="D65" s="41"/>
      <c r="E65" s="41">
        <f t="shared" si="7"/>
        <v>5483220</v>
      </c>
      <c r="F65" s="41">
        <f t="shared" si="7"/>
        <v>206059.97999999998</v>
      </c>
      <c r="G65" s="41">
        <f t="shared" si="7"/>
        <v>331361.75999999995</v>
      </c>
      <c r="H65" s="41">
        <f t="shared" si="7"/>
        <v>1017697.94</v>
      </c>
      <c r="I65" s="41">
        <f t="shared" si="7"/>
        <v>208690.47999999998</v>
      </c>
      <c r="J65" s="41">
        <f t="shared" si="7"/>
        <v>197757.25</v>
      </c>
      <c r="K65" s="41">
        <f>SUM(K35:K64)</f>
        <v>53103.409999999996</v>
      </c>
      <c r="L65" s="41">
        <f t="shared" si="7"/>
        <v>224884.18</v>
      </c>
      <c r="M65" s="41">
        <f t="shared" si="7"/>
        <v>0</v>
      </c>
      <c r="N65" s="41">
        <f t="shared" si="7"/>
        <v>0</v>
      </c>
      <c r="O65" s="41">
        <f t="shared" si="7"/>
        <v>0</v>
      </c>
      <c r="P65" s="41">
        <f t="shared" si="7"/>
        <v>0</v>
      </c>
      <c r="Q65" s="41">
        <f t="shared" si="7"/>
        <v>0</v>
      </c>
      <c r="R65" s="41">
        <f t="shared" si="6"/>
        <v>2239555</v>
      </c>
      <c r="S65" s="42">
        <f>SUM(S35:S64)</f>
        <v>3243665.0000000009</v>
      </c>
    </row>
    <row r="66" spans="1:19" ht="12.75" customHeight="1" x14ac:dyDescent="0.2">
      <c r="A66" s="31" t="s">
        <v>108</v>
      </c>
      <c r="B66" s="32" t="s">
        <v>109</v>
      </c>
      <c r="C66" s="34">
        <v>80000</v>
      </c>
      <c r="D66" s="34"/>
      <c r="E66" s="34">
        <f>+C66+D66</f>
        <v>80000</v>
      </c>
      <c r="F66" s="34">
        <v>937.5</v>
      </c>
      <c r="G66" s="34">
        <v>2465.9</v>
      </c>
      <c r="H66" s="34">
        <v>1334.98</v>
      </c>
      <c r="I66" s="34">
        <v>6601.15</v>
      </c>
      <c r="J66" s="34">
        <v>3358.55</v>
      </c>
      <c r="K66" s="34">
        <v>5831.52</v>
      </c>
      <c r="L66" s="34">
        <v>3864.64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24394.239999999998</v>
      </c>
      <c r="S66" s="35">
        <f t="shared" ref="S66:S102" si="8">+E66-R66</f>
        <v>55605.760000000002</v>
      </c>
    </row>
    <row r="67" spans="1:19" ht="12.75" customHeight="1" x14ac:dyDescent="0.2">
      <c r="A67" s="31" t="s">
        <v>110</v>
      </c>
      <c r="B67" s="32" t="s">
        <v>111</v>
      </c>
      <c r="C67" s="34">
        <v>15000</v>
      </c>
      <c r="D67" s="34"/>
      <c r="E67" s="34">
        <f t="shared" ref="E67:E102" si="9">+C67+D67</f>
        <v>15000</v>
      </c>
      <c r="F67" s="34">
        <v>0</v>
      </c>
      <c r="G67" s="34">
        <v>0</v>
      </c>
      <c r="H67" s="34">
        <v>0</v>
      </c>
      <c r="I67" s="34">
        <v>329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329</v>
      </c>
      <c r="S67" s="35">
        <f t="shared" si="8"/>
        <v>14671</v>
      </c>
    </row>
    <row r="68" spans="1:19" ht="12.75" customHeight="1" x14ac:dyDescent="0.2">
      <c r="A68" s="31" t="s">
        <v>112</v>
      </c>
      <c r="B68" s="32" t="s">
        <v>113</v>
      </c>
      <c r="C68" s="34">
        <v>25000</v>
      </c>
      <c r="D68" s="34"/>
      <c r="E68" s="34">
        <f t="shared" si="9"/>
        <v>25000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0</v>
      </c>
      <c r="S68" s="35">
        <f t="shared" si="8"/>
        <v>25000</v>
      </c>
    </row>
    <row r="69" spans="1:19" ht="12.75" customHeight="1" x14ac:dyDescent="0.2">
      <c r="A69" s="31">
        <v>224</v>
      </c>
      <c r="B69" s="32" t="s">
        <v>114</v>
      </c>
      <c r="C69" s="34">
        <v>5000</v>
      </c>
      <c r="D69" s="34"/>
      <c r="E69" s="34">
        <f t="shared" si="9"/>
        <v>5000</v>
      </c>
      <c r="F69" s="34">
        <v>0</v>
      </c>
      <c r="G69" s="34">
        <v>0</v>
      </c>
      <c r="H69" s="34">
        <v>0</v>
      </c>
      <c r="I69" s="34">
        <v>204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204</v>
      </c>
      <c r="S69" s="35">
        <f t="shared" si="8"/>
        <v>4796</v>
      </c>
    </row>
    <row r="70" spans="1:19" ht="12.75" customHeight="1" x14ac:dyDescent="0.2">
      <c r="A70" s="31" t="s">
        <v>115</v>
      </c>
      <c r="B70" s="32" t="s">
        <v>116</v>
      </c>
      <c r="C70" s="34">
        <v>10000</v>
      </c>
      <c r="D70" s="34"/>
      <c r="E70" s="34">
        <f t="shared" si="9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8"/>
        <v>10000</v>
      </c>
    </row>
    <row r="71" spans="1:19" ht="12.75" customHeight="1" x14ac:dyDescent="0.2">
      <c r="A71" s="31" t="s">
        <v>117</v>
      </c>
      <c r="B71" s="32" t="s">
        <v>118</v>
      </c>
      <c r="C71" s="34">
        <v>19800</v>
      </c>
      <c r="D71" s="34"/>
      <c r="E71" s="34">
        <f t="shared" si="9"/>
        <v>19800</v>
      </c>
      <c r="F71" s="34">
        <v>0</v>
      </c>
      <c r="G71" s="34">
        <v>0</v>
      </c>
      <c r="H71" s="34">
        <v>0</v>
      </c>
      <c r="I71" s="34">
        <v>22</v>
      </c>
      <c r="J71" s="34">
        <v>1050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1072</v>
      </c>
      <c r="S71" s="35">
        <f t="shared" si="8"/>
        <v>18728</v>
      </c>
    </row>
    <row r="72" spans="1:19" ht="12.75" customHeight="1" x14ac:dyDescent="0.2">
      <c r="A72" s="31" t="s">
        <v>119</v>
      </c>
      <c r="B72" s="32" t="s">
        <v>120</v>
      </c>
      <c r="C72" s="34">
        <v>46000</v>
      </c>
      <c r="D72" s="34">
        <v>10000</v>
      </c>
      <c r="E72" s="34">
        <f t="shared" si="9"/>
        <v>56000</v>
      </c>
      <c r="F72" s="34">
        <v>0</v>
      </c>
      <c r="G72" s="34">
        <v>0</v>
      </c>
      <c r="H72" s="34">
        <v>0</v>
      </c>
      <c r="I72" s="34">
        <v>0</v>
      </c>
      <c r="J72" s="34">
        <v>1199.99</v>
      </c>
      <c r="K72" s="34">
        <v>288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1487.99</v>
      </c>
      <c r="S72" s="35">
        <f t="shared" si="8"/>
        <v>54512.01</v>
      </c>
    </row>
    <row r="73" spans="1:19" ht="12.75" customHeight="1" x14ac:dyDescent="0.2">
      <c r="A73" s="31" t="s">
        <v>121</v>
      </c>
      <c r="B73" s="32" t="s">
        <v>122</v>
      </c>
      <c r="C73" s="34">
        <v>20000</v>
      </c>
      <c r="D73" s="34"/>
      <c r="E73" s="34">
        <f t="shared" si="9"/>
        <v>20000</v>
      </c>
      <c r="F73" s="34">
        <v>0</v>
      </c>
      <c r="G73" s="34">
        <v>0</v>
      </c>
      <c r="H73" s="34">
        <v>7225</v>
      </c>
      <c r="I73" s="34">
        <v>85</v>
      </c>
      <c r="J73" s="34">
        <v>0</v>
      </c>
      <c r="K73" s="34">
        <v>104.3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7414.3</v>
      </c>
      <c r="S73" s="35">
        <f t="shared" si="8"/>
        <v>12585.7</v>
      </c>
    </row>
    <row r="74" spans="1:19" ht="12.75" customHeight="1" x14ac:dyDescent="0.2">
      <c r="A74" s="31" t="s">
        <v>123</v>
      </c>
      <c r="B74" s="32" t="s">
        <v>124</v>
      </c>
      <c r="C74" s="34">
        <v>9999</v>
      </c>
      <c r="D74" s="34">
        <v>10000</v>
      </c>
      <c r="E74" s="34">
        <f t="shared" si="9"/>
        <v>19999</v>
      </c>
      <c r="F74" s="34">
        <v>0</v>
      </c>
      <c r="G74" s="34">
        <v>84</v>
      </c>
      <c r="H74" s="34">
        <v>1198</v>
      </c>
      <c r="I74" s="34">
        <v>215.2</v>
      </c>
      <c r="J74" s="34">
        <v>176.8</v>
      </c>
      <c r="K74" s="34">
        <v>317.55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1991.55</v>
      </c>
      <c r="S74" s="35">
        <f t="shared" si="8"/>
        <v>18007.45</v>
      </c>
    </row>
    <row r="75" spans="1:19" ht="12.75" customHeight="1" x14ac:dyDescent="0.2">
      <c r="A75" s="31" t="s">
        <v>125</v>
      </c>
      <c r="B75" s="32" t="s">
        <v>126</v>
      </c>
      <c r="C75" s="34">
        <v>25400</v>
      </c>
      <c r="D75" s="34"/>
      <c r="E75" s="34">
        <f t="shared" si="9"/>
        <v>25400</v>
      </c>
      <c r="F75" s="34">
        <v>0</v>
      </c>
      <c r="G75" s="34">
        <v>0</v>
      </c>
      <c r="H75" s="34">
        <v>3413.5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3413.5</v>
      </c>
      <c r="S75" s="35">
        <f t="shared" si="8"/>
        <v>21986.5</v>
      </c>
    </row>
    <row r="76" spans="1:19" ht="12.75" customHeight="1" x14ac:dyDescent="0.2">
      <c r="A76" s="31" t="s">
        <v>127</v>
      </c>
      <c r="B76" s="32" t="s">
        <v>128</v>
      </c>
      <c r="C76" s="34">
        <v>5000</v>
      </c>
      <c r="D76" s="34"/>
      <c r="E76" s="34">
        <f t="shared" si="9"/>
        <v>5000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0</v>
      </c>
      <c r="S76" s="35">
        <f t="shared" si="8"/>
        <v>5000</v>
      </c>
    </row>
    <row r="77" spans="1:19" ht="12.75" customHeight="1" x14ac:dyDescent="0.2">
      <c r="A77" s="31" t="s">
        <v>129</v>
      </c>
      <c r="B77" s="32" t="s">
        <v>130</v>
      </c>
      <c r="C77" s="34">
        <v>13000</v>
      </c>
      <c r="D77" s="34"/>
      <c r="E77" s="34">
        <f t="shared" si="9"/>
        <v>13000</v>
      </c>
      <c r="F77" s="34">
        <v>133.19999999999999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133.19999999999999</v>
      </c>
      <c r="S77" s="35">
        <f t="shared" si="8"/>
        <v>12866.8</v>
      </c>
    </row>
    <row r="78" spans="1:19" ht="12.75" customHeight="1" x14ac:dyDescent="0.2">
      <c r="A78" s="31">
        <v>252</v>
      </c>
      <c r="B78" s="32" t="s">
        <v>131</v>
      </c>
      <c r="C78" s="34">
        <v>10000</v>
      </c>
      <c r="D78" s="34"/>
      <c r="E78" s="34">
        <f t="shared" si="9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225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225</v>
      </c>
      <c r="S78" s="35">
        <f t="shared" si="8"/>
        <v>9775</v>
      </c>
    </row>
    <row r="79" spans="1:19" ht="12.75" customHeight="1" x14ac:dyDescent="0.2">
      <c r="A79" s="31" t="s">
        <v>132</v>
      </c>
      <c r="B79" s="32" t="s">
        <v>133</v>
      </c>
      <c r="C79" s="34">
        <v>52000</v>
      </c>
      <c r="D79" s="34">
        <v>-40000</v>
      </c>
      <c r="E79" s="34">
        <f t="shared" si="9"/>
        <v>12000</v>
      </c>
      <c r="F79" s="34">
        <v>0</v>
      </c>
      <c r="G79" s="34">
        <v>0</v>
      </c>
      <c r="H79" s="34">
        <v>0</v>
      </c>
      <c r="I79" s="34">
        <v>0</v>
      </c>
      <c r="J79" s="34">
        <v>577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577</v>
      </c>
      <c r="S79" s="35">
        <f t="shared" si="8"/>
        <v>11423</v>
      </c>
    </row>
    <row r="80" spans="1:19" ht="12.75" customHeight="1" x14ac:dyDescent="0.2">
      <c r="A80" s="31" t="s">
        <v>134</v>
      </c>
      <c r="B80" s="32" t="s">
        <v>135</v>
      </c>
      <c r="C80" s="34">
        <v>10200</v>
      </c>
      <c r="D80" s="34"/>
      <c r="E80" s="34">
        <f t="shared" si="9"/>
        <v>10200</v>
      </c>
      <c r="F80" s="34">
        <v>0</v>
      </c>
      <c r="G80" s="34">
        <v>0</v>
      </c>
      <c r="H80" s="34">
        <v>0</v>
      </c>
      <c r="I80" s="34">
        <v>36.200000000000003</v>
      </c>
      <c r="J80" s="34">
        <v>0</v>
      </c>
      <c r="K80" s="34">
        <v>30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66.2</v>
      </c>
      <c r="S80" s="35">
        <f t="shared" si="8"/>
        <v>10133.799999999999</v>
      </c>
    </row>
    <row r="81" spans="1:19" ht="12.75" customHeight="1" x14ac:dyDescent="0.2">
      <c r="A81" s="31">
        <v>261</v>
      </c>
      <c r="B81" s="32" t="s">
        <v>136</v>
      </c>
      <c r="C81" s="34">
        <v>21800</v>
      </c>
      <c r="D81" s="34">
        <v>15000</v>
      </c>
      <c r="E81" s="34">
        <f t="shared" si="9"/>
        <v>36800</v>
      </c>
      <c r="F81" s="34">
        <v>0</v>
      </c>
      <c r="G81" s="34">
        <v>65.3</v>
      </c>
      <c r="H81" s="34">
        <v>865.85</v>
      </c>
      <c r="I81" s="34">
        <v>0</v>
      </c>
      <c r="J81" s="34">
        <v>17.899999999999999</v>
      </c>
      <c r="K81" s="34">
        <v>600</v>
      </c>
      <c r="L81" s="34">
        <v>178.25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1727.3</v>
      </c>
      <c r="S81" s="35">
        <f t="shared" si="8"/>
        <v>35072.699999999997</v>
      </c>
    </row>
    <row r="82" spans="1:19" ht="12.75" customHeight="1" x14ac:dyDescent="0.2">
      <c r="A82" s="31" t="s">
        <v>137</v>
      </c>
      <c r="B82" s="32" t="s">
        <v>138</v>
      </c>
      <c r="C82" s="34">
        <v>278800</v>
      </c>
      <c r="D82" s="34">
        <v>-80000</v>
      </c>
      <c r="E82" s="34">
        <f t="shared" si="9"/>
        <v>198800</v>
      </c>
      <c r="F82" s="34">
        <v>0</v>
      </c>
      <c r="G82" s="34">
        <v>0</v>
      </c>
      <c r="H82" s="34">
        <v>400</v>
      </c>
      <c r="I82" s="34">
        <v>80000</v>
      </c>
      <c r="J82" s="34">
        <v>60</v>
      </c>
      <c r="K82" s="34">
        <v>4995.5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85455.5</v>
      </c>
      <c r="S82" s="35">
        <f t="shared" si="8"/>
        <v>113344.5</v>
      </c>
    </row>
    <row r="83" spans="1:19" ht="12.75" customHeight="1" x14ac:dyDescent="0.2">
      <c r="A83" s="31" t="s">
        <v>139</v>
      </c>
      <c r="B83" s="32" t="s">
        <v>140</v>
      </c>
      <c r="C83" s="34">
        <v>199000</v>
      </c>
      <c r="D83" s="34"/>
      <c r="E83" s="34">
        <f t="shared" si="9"/>
        <v>199000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0</v>
      </c>
      <c r="S83" s="35">
        <f t="shared" si="8"/>
        <v>199000</v>
      </c>
    </row>
    <row r="84" spans="1:19" ht="12.75" customHeight="1" x14ac:dyDescent="0.2">
      <c r="A84" s="31" t="s">
        <v>141</v>
      </c>
      <c r="B84" s="32" t="s">
        <v>142</v>
      </c>
      <c r="C84" s="34">
        <v>15455</v>
      </c>
      <c r="D84" s="34"/>
      <c r="E84" s="34">
        <f t="shared" si="9"/>
        <v>15455</v>
      </c>
      <c r="F84" s="34">
        <v>229.54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229.54</v>
      </c>
      <c r="S84" s="35">
        <f t="shared" si="8"/>
        <v>15225.46</v>
      </c>
    </row>
    <row r="85" spans="1:19" ht="12.75" customHeight="1" x14ac:dyDescent="0.2">
      <c r="A85" s="31" t="s">
        <v>143</v>
      </c>
      <c r="B85" s="32" t="s">
        <v>144</v>
      </c>
      <c r="C85" s="34">
        <v>42200</v>
      </c>
      <c r="D85" s="34">
        <v>20000</v>
      </c>
      <c r="E85" s="34">
        <f t="shared" si="9"/>
        <v>62200</v>
      </c>
      <c r="F85" s="34">
        <v>0</v>
      </c>
      <c r="G85" s="34">
        <v>441</v>
      </c>
      <c r="H85" s="34">
        <v>112.5</v>
      </c>
      <c r="I85" s="34">
        <v>28724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29277.5</v>
      </c>
      <c r="S85" s="35">
        <f t="shared" si="8"/>
        <v>32922.5</v>
      </c>
    </row>
    <row r="86" spans="1:19" ht="12.75" customHeight="1" x14ac:dyDescent="0.2">
      <c r="A86" s="31" t="s">
        <v>145</v>
      </c>
      <c r="B86" s="32" t="s">
        <v>146</v>
      </c>
      <c r="C86" s="34">
        <v>69500</v>
      </c>
      <c r="D86" s="34">
        <v>20000</v>
      </c>
      <c r="E86" s="34">
        <f t="shared" si="9"/>
        <v>89500</v>
      </c>
      <c r="F86" s="34">
        <v>4819.97</v>
      </c>
      <c r="G86" s="34">
        <v>227.96</v>
      </c>
      <c r="H86" s="34">
        <v>4928.6899999999996</v>
      </c>
      <c r="I86" s="34">
        <v>363.99</v>
      </c>
      <c r="J86" s="34">
        <v>4410</v>
      </c>
      <c r="K86" s="34">
        <v>1553.34</v>
      </c>
      <c r="L86" s="34">
        <v>316.2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16620.149999999998</v>
      </c>
      <c r="S86" s="35">
        <f t="shared" si="8"/>
        <v>72879.850000000006</v>
      </c>
    </row>
    <row r="87" spans="1:19" ht="12.75" customHeight="1" x14ac:dyDescent="0.2">
      <c r="A87" s="31">
        <v>269</v>
      </c>
      <c r="B87" s="32" t="s">
        <v>147</v>
      </c>
      <c r="C87" s="34">
        <v>20000</v>
      </c>
      <c r="D87" s="34"/>
      <c r="E87" s="34">
        <f t="shared" si="9"/>
        <v>20000</v>
      </c>
      <c r="F87" s="34">
        <v>40</v>
      </c>
      <c r="G87" s="34">
        <v>188</v>
      </c>
      <c r="H87" s="34">
        <v>0</v>
      </c>
      <c r="I87" s="34">
        <v>0</v>
      </c>
      <c r="J87" s="34">
        <v>0</v>
      </c>
      <c r="K87" s="34">
        <v>0</v>
      </c>
      <c r="L87" s="34">
        <v>2701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2929</v>
      </c>
      <c r="S87" s="35">
        <f t="shared" si="8"/>
        <v>17071</v>
      </c>
    </row>
    <row r="88" spans="1:19" ht="12.75" customHeight="1" x14ac:dyDescent="0.2">
      <c r="A88" s="31" t="s">
        <v>148</v>
      </c>
      <c r="B88" s="32" t="s">
        <v>149</v>
      </c>
      <c r="C88" s="34">
        <v>12000</v>
      </c>
      <c r="D88" s="34"/>
      <c r="E88" s="34">
        <f t="shared" si="9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8"/>
        <v>12000</v>
      </c>
    </row>
    <row r="89" spans="1:19" ht="12.75" customHeight="1" x14ac:dyDescent="0.2">
      <c r="A89" s="31">
        <v>274</v>
      </c>
      <c r="B89" s="32" t="s">
        <v>150</v>
      </c>
      <c r="C89" s="34">
        <v>5000</v>
      </c>
      <c r="D89" s="34"/>
      <c r="E89" s="34">
        <f t="shared" si="9"/>
        <v>5000</v>
      </c>
      <c r="F89" s="34">
        <v>0</v>
      </c>
      <c r="G89" s="34">
        <v>0</v>
      </c>
      <c r="H89" s="34">
        <v>870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870</v>
      </c>
      <c r="S89" s="35">
        <f t="shared" si="8"/>
        <v>4130</v>
      </c>
    </row>
    <row r="90" spans="1:19" ht="12.75" customHeight="1" x14ac:dyDescent="0.2">
      <c r="A90" s="31">
        <v>275</v>
      </c>
      <c r="B90" s="32" t="s">
        <v>200</v>
      </c>
      <c r="C90" s="34">
        <v>0</v>
      </c>
      <c r="D90" s="34">
        <v>15000</v>
      </c>
      <c r="E90" s="34">
        <f t="shared" si="9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/>
      <c r="N90" s="34"/>
      <c r="O90" s="34"/>
      <c r="P90" s="34"/>
      <c r="Q90" s="34"/>
      <c r="R90" s="34">
        <f t="shared" si="6"/>
        <v>0</v>
      </c>
      <c r="S90" s="35">
        <f t="shared" si="8"/>
        <v>15000</v>
      </c>
    </row>
    <row r="91" spans="1:19" ht="12.75" customHeight="1" x14ac:dyDescent="0.2">
      <c r="A91" s="31" t="s">
        <v>151</v>
      </c>
      <c r="B91" s="32" t="s">
        <v>152</v>
      </c>
      <c r="C91" s="34">
        <v>15000</v>
      </c>
      <c r="D91" s="34"/>
      <c r="E91" s="34">
        <f t="shared" si="9"/>
        <v>15000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152.5</v>
      </c>
      <c r="L91" s="34">
        <v>8497.9599999999991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8650.4599999999991</v>
      </c>
      <c r="S91" s="35">
        <f t="shared" si="8"/>
        <v>6349.5400000000009</v>
      </c>
    </row>
    <row r="92" spans="1:19" ht="12.75" customHeight="1" x14ac:dyDescent="0.2">
      <c r="A92" s="31" t="s">
        <v>153</v>
      </c>
      <c r="B92" s="32" t="s">
        <v>154</v>
      </c>
      <c r="C92" s="34">
        <v>76000</v>
      </c>
      <c r="D92" s="34">
        <v>-51000</v>
      </c>
      <c r="E92" s="34">
        <f t="shared" si="9"/>
        <v>25000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3402.5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3402.5</v>
      </c>
      <c r="S92" s="35">
        <f t="shared" si="8"/>
        <v>21597.5</v>
      </c>
    </row>
    <row r="93" spans="1:19" ht="12.75" customHeight="1" x14ac:dyDescent="0.2">
      <c r="A93" s="31" t="s">
        <v>155</v>
      </c>
      <c r="B93" s="32" t="s">
        <v>156</v>
      </c>
      <c r="C93" s="34">
        <v>31600</v>
      </c>
      <c r="D93" s="34"/>
      <c r="E93" s="34">
        <f t="shared" si="9"/>
        <v>31600</v>
      </c>
      <c r="F93" s="34">
        <v>0</v>
      </c>
      <c r="G93" s="34">
        <v>0</v>
      </c>
      <c r="H93" s="34">
        <v>0</v>
      </c>
      <c r="I93" s="34">
        <v>120</v>
      </c>
      <c r="J93" s="34">
        <v>0</v>
      </c>
      <c r="K93" s="34">
        <v>0</v>
      </c>
      <c r="L93" s="34">
        <v>9120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6"/>
        <v>9240</v>
      </c>
      <c r="S93" s="35">
        <f t="shared" si="8"/>
        <v>22360</v>
      </c>
    </row>
    <row r="94" spans="1:19" ht="12.75" customHeight="1" x14ac:dyDescent="0.2">
      <c r="A94" s="31">
        <v>289</v>
      </c>
      <c r="B94" s="32" t="s">
        <v>157</v>
      </c>
      <c r="C94" s="34">
        <v>20000</v>
      </c>
      <c r="D94" s="34"/>
      <c r="E94" s="34">
        <f t="shared" si="9"/>
        <v>20000</v>
      </c>
      <c r="F94" s="34">
        <v>0</v>
      </c>
      <c r="G94" s="34">
        <v>0</v>
      </c>
      <c r="H94" s="34">
        <v>0</v>
      </c>
      <c r="I94" s="34">
        <v>182.73</v>
      </c>
      <c r="J94" s="34">
        <v>0</v>
      </c>
      <c r="K94" s="34">
        <v>55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6"/>
        <v>237.73</v>
      </c>
      <c r="S94" s="35">
        <f t="shared" si="8"/>
        <v>19762.27</v>
      </c>
    </row>
    <row r="95" spans="1:19" ht="12.75" customHeight="1" x14ac:dyDescent="0.2">
      <c r="A95" s="31" t="s">
        <v>158</v>
      </c>
      <c r="B95" s="32" t="s">
        <v>159</v>
      </c>
      <c r="C95" s="34">
        <v>19576</v>
      </c>
      <c r="D95" s="34"/>
      <c r="E95" s="34">
        <f t="shared" si="9"/>
        <v>19576</v>
      </c>
      <c r="F95" s="34">
        <v>96</v>
      </c>
      <c r="G95" s="34">
        <v>380</v>
      </c>
      <c r="H95" s="34">
        <v>8978.75</v>
      </c>
      <c r="I95" s="34">
        <v>598.23</v>
      </c>
      <c r="J95" s="34">
        <v>240</v>
      </c>
      <c r="K95" s="34">
        <v>25</v>
      </c>
      <c r="L95" s="34">
        <v>180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6"/>
        <v>10497.98</v>
      </c>
      <c r="S95" s="35">
        <f t="shared" si="8"/>
        <v>9078.02</v>
      </c>
    </row>
    <row r="96" spans="1:19" ht="12.75" customHeight="1" x14ac:dyDescent="0.2">
      <c r="A96" s="31" t="s">
        <v>160</v>
      </c>
      <c r="B96" s="32" t="s">
        <v>161</v>
      </c>
      <c r="C96" s="34">
        <v>18390</v>
      </c>
      <c r="D96" s="34"/>
      <c r="E96" s="34">
        <f t="shared" si="9"/>
        <v>18390</v>
      </c>
      <c r="F96" s="34">
        <v>1090</v>
      </c>
      <c r="G96" s="34">
        <v>321.8</v>
      </c>
      <c r="H96" s="34">
        <v>595.79999999999995</v>
      </c>
      <c r="I96" s="34">
        <v>123.6</v>
      </c>
      <c r="J96" s="34">
        <v>121.2</v>
      </c>
      <c r="K96" s="34">
        <v>742.4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6"/>
        <v>2994.7999999999997</v>
      </c>
      <c r="S96" s="35">
        <f t="shared" si="8"/>
        <v>15395.2</v>
      </c>
    </row>
    <row r="97" spans="1:19" ht="12.75" customHeight="1" x14ac:dyDescent="0.2">
      <c r="A97" s="31">
        <v>294</v>
      </c>
      <c r="B97" s="32" t="s">
        <v>201</v>
      </c>
      <c r="C97" s="34">
        <v>0</v>
      </c>
      <c r="D97" s="34">
        <v>5700</v>
      </c>
      <c r="E97" s="34">
        <f t="shared" si="9"/>
        <v>5700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1699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6"/>
        <v>1699</v>
      </c>
      <c r="S97" s="35">
        <f t="shared" si="8"/>
        <v>4001</v>
      </c>
    </row>
    <row r="98" spans="1:19" ht="12.75" customHeight="1" x14ac:dyDescent="0.2">
      <c r="A98" s="31">
        <v>295</v>
      </c>
      <c r="B98" s="32" t="s">
        <v>162</v>
      </c>
      <c r="C98" s="34">
        <v>0</v>
      </c>
      <c r="D98" s="34">
        <v>25000</v>
      </c>
      <c r="E98" s="34">
        <f t="shared" si="9"/>
        <v>25000</v>
      </c>
      <c r="F98" s="34">
        <v>0</v>
      </c>
      <c r="G98" s="34">
        <v>0</v>
      </c>
      <c r="H98" s="34">
        <v>0</v>
      </c>
      <c r="I98" s="34">
        <v>0</v>
      </c>
      <c r="J98" s="34">
        <v>1120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6"/>
        <v>1120</v>
      </c>
      <c r="S98" s="35">
        <f t="shared" si="8"/>
        <v>23880</v>
      </c>
    </row>
    <row r="99" spans="1:19" ht="12.75" customHeight="1" x14ac:dyDescent="0.2">
      <c r="A99" s="31" t="s">
        <v>163</v>
      </c>
      <c r="B99" s="32" t="s">
        <v>164</v>
      </c>
      <c r="C99" s="34">
        <v>4680</v>
      </c>
      <c r="D99" s="34"/>
      <c r="E99" s="34">
        <f t="shared" si="9"/>
        <v>4680</v>
      </c>
      <c r="F99" s="34">
        <v>0</v>
      </c>
      <c r="G99" s="34">
        <v>949.05</v>
      </c>
      <c r="H99" s="34">
        <v>0</v>
      </c>
      <c r="I99" s="34">
        <v>0</v>
      </c>
      <c r="J99" s="34">
        <v>0</v>
      </c>
      <c r="K99" s="34">
        <v>19.54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6"/>
        <v>968.58999999999992</v>
      </c>
      <c r="S99" s="35">
        <f t="shared" si="8"/>
        <v>3711.41</v>
      </c>
    </row>
    <row r="100" spans="1:19" ht="12.75" customHeight="1" x14ac:dyDescent="0.2">
      <c r="A100" s="31" t="s">
        <v>165</v>
      </c>
      <c r="B100" s="32" t="s">
        <v>166</v>
      </c>
      <c r="C100" s="34">
        <v>86000</v>
      </c>
      <c r="D100" s="34"/>
      <c r="E100" s="34">
        <f t="shared" si="9"/>
        <v>86000</v>
      </c>
      <c r="F100" s="34">
        <v>0</v>
      </c>
      <c r="G100" s="34">
        <v>0</v>
      </c>
      <c r="H100" s="34">
        <v>2394.48</v>
      </c>
      <c r="I100" s="34">
        <v>229.93</v>
      </c>
      <c r="J100" s="34">
        <v>232.5</v>
      </c>
      <c r="K100" s="34">
        <v>556.76</v>
      </c>
      <c r="L100" s="34">
        <v>1045.92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6"/>
        <v>4459.59</v>
      </c>
      <c r="S100" s="35">
        <f t="shared" si="8"/>
        <v>81540.41</v>
      </c>
    </row>
    <row r="101" spans="1:19" ht="12.75" customHeight="1" x14ac:dyDescent="0.2">
      <c r="A101" s="31" t="s">
        <v>167</v>
      </c>
      <c r="B101" s="32" t="s">
        <v>168</v>
      </c>
      <c r="C101" s="34">
        <v>50000</v>
      </c>
      <c r="D101" s="34"/>
      <c r="E101" s="34">
        <f t="shared" si="9"/>
        <v>50000</v>
      </c>
      <c r="F101" s="34">
        <v>0</v>
      </c>
      <c r="G101" s="34">
        <v>0</v>
      </c>
      <c r="H101" s="34">
        <v>368</v>
      </c>
      <c r="I101" s="34">
        <v>11985</v>
      </c>
      <c r="J101" s="34">
        <v>6108</v>
      </c>
      <c r="K101" s="34">
        <v>1174.49</v>
      </c>
      <c r="L101" s="34">
        <v>646.15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6"/>
        <v>20281.640000000003</v>
      </c>
      <c r="S101" s="35">
        <f t="shared" si="8"/>
        <v>29718.359999999997</v>
      </c>
    </row>
    <row r="102" spans="1:19" ht="12.75" customHeight="1" x14ac:dyDescent="0.2">
      <c r="A102" s="31" t="s">
        <v>169</v>
      </c>
      <c r="B102" s="32" t="s">
        <v>170</v>
      </c>
      <c r="C102" s="34">
        <v>12600</v>
      </c>
      <c r="D102" s="34">
        <v>15000</v>
      </c>
      <c r="E102" s="34">
        <f t="shared" si="9"/>
        <v>27600</v>
      </c>
      <c r="F102" s="34">
        <v>345</v>
      </c>
      <c r="G102" s="34">
        <v>2750</v>
      </c>
      <c r="H102" s="34">
        <v>0</v>
      </c>
      <c r="I102" s="34">
        <v>0</v>
      </c>
      <c r="J102" s="34">
        <v>0</v>
      </c>
      <c r="K102" s="34">
        <v>191.69</v>
      </c>
      <c r="L102" s="34">
        <v>6933.75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6"/>
        <v>10220.44</v>
      </c>
      <c r="S102" s="35">
        <f t="shared" si="8"/>
        <v>17379.559999999998</v>
      </c>
    </row>
    <row r="103" spans="1:19" ht="12.75" customHeight="1" x14ac:dyDescent="0.2">
      <c r="A103" s="39"/>
      <c r="B103" s="40" t="s">
        <v>171</v>
      </c>
      <c r="C103" s="41">
        <f>SUM(C66:C102)</f>
        <v>1344000</v>
      </c>
      <c r="D103" s="41"/>
      <c r="E103" s="41">
        <f>SUM(E66:E102)</f>
        <v>1308700</v>
      </c>
      <c r="F103" s="41">
        <f>SUM(F66:F102)</f>
        <v>7691.21</v>
      </c>
      <c r="G103" s="41">
        <f>SUM(G66:G102)</f>
        <v>7873.01</v>
      </c>
      <c r="H103" s="41">
        <f>SUM(H66:H102)</f>
        <v>32685.55</v>
      </c>
      <c r="I103" s="41">
        <f>SUM(I66:I102)</f>
        <v>129820.03</v>
      </c>
      <c r="J103" s="41">
        <f t="shared" ref="J103:Q103" si="10">SUM(J66:J102)</f>
        <v>18671.940000000002</v>
      </c>
      <c r="K103" s="41">
        <f t="shared" si="10"/>
        <v>20265.09</v>
      </c>
      <c r="L103" s="41">
        <f t="shared" si="10"/>
        <v>35182.870000000003</v>
      </c>
      <c r="M103" s="41">
        <f t="shared" si="10"/>
        <v>0</v>
      </c>
      <c r="N103" s="41">
        <f t="shared" si="10"/>
        <v>0</v>
      </c>
      <c r="O103" s="41">
        <f t="shared" si="10"/>
        <v>0</v>
      </c>
      <c r="P103" s="41">
        <f t="shared" si="10"/>
        <v>0</v>
      </c>
      <c r="Q103" s="41">
        <f t="shared" si="10"/>
        <v>0</v>
      </c>
      <c r="R103" s="41">
        <f t="shared" si="6"/>
        <v>252189.69999999998</v>
      </c>
      <c r="S103" s="42">
        <f>SUM(S66:S102)</f>
        <v>1056510.3</v>
      </c>
    </row>
    <row r="104" spans="1:19" ht="12.75" customHeight="1" x14ac:dyDescent="0.2">
      <c r="A104" s="31" t="s">
        <v>172</v>
      </c>
      <c r="B104" s="32" t="s">
        <v>173</v>
      </c>
      <c r="C104" s="34">
        <v>93800</v>
      </c>
      <c r="D104" s="34">
        <v>125000</v>
      </c>
      <c r="E104" s="34">
        <f>+C104+D104</f>
        <v>218800</v>
      </c>
      <c r="F104" s="34">
        <v>3850</v>
      </c>
      <c r="G104" s="34">
        <v>0</v>
      </c>
      <c r="H104" s="34">
        <v>3800</v>
      </c>
      <c r="I104" s="34">
        <v>0</v>
      </c>
      <c r="J104" s="34">
        <v>8480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f t="shared" si="6"/>
        <v>16130</v>
      </c>
      <c r="S104" s="35">
        <f t="shared" ref="S104:S109" si="11">+E104-R104</f>
        <v>202670</v>
      </c>
    </row>
    <row r="105" spans="1:19" ht="12.75" customHeight="1" x14ac:dyDescent="0.2">
      <c r="A105" s="31" t="s">
        <v>174</v>
      </c>
      <c r="B105" s="32" t="s">
        <v>175</v>
      </c>
      <c r="C105" s="34">
        <v>24000</v>
      </c>
      <c r="D105" s="34"/>
      <c r="E105" s="34">
        <f t="shared" ref="E105:E109" si="12">+C105+D105</f>
        <v>24000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6"/>
        <v>0</v>
      </c>
      <c r="S105" s="35">
        <f t="shared" si="11"/>
        <v>24000</v>
      </c>
    </row>
    <row r="106" spans="1:19" ht="12.75" customHeight="1" x14ac:dyDescent="0.2">
      <c r="A106" s="31">
        <v>325</v>
      </c>
      <c r="B106" s="36" t="s">
        <v>176</v>
      </c>
      <c r="C106" s="34">
        <v>580000</v>
      </c>
      <c r="D106" s="34">
        <v>-325000</v>
      </c>
      <c r="E106" s="34">
        <f t="shared" si="12"/>
        <v>255000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6"/>
        <v>0</v>
      </c>
      <c r="S106" s="35">
        <f t="shared" si="11"/>
        <v>255000</v>
      </c>
    </row>
    <row r="107" spans="1:19" ht="12.75" customHeight="1" x14ac:dyDescent="0.2">
      <c r="A107" s="31" t="s">
        <v>177</v>
      </c>
      <c r="B107" s="32" t="s">
        <v>178</v>
      </c>
      <c r="C107" s="34">
        <v>18000</v>
      </c>
      <c r="D107" s="34"/>
      <c r="E107" s="34">
        <f t="shared" si="12"/>
        <v>18000</v>
      </c>
      <c r="F107" s="34">
        <v>0</v>
      </c>
      <c r="G107" s="34">
        <v>0</v>
      </c>
      <c r="H107" s="34">
        <v>1350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6"/>
        <v>1350</v>
      </c>
      <c r="S107" s="35">
        <f t="shared" si="11"/>
        <v>16650</v>
      </c>
    </row>
    <row r="108" spans="1:19" ht="12.75" customHeight="1" x14ac:dyDescent="0.2">
      <c r="A108" s="31" t="s">
        <v>179</v>
      </c>
      <c r="B108" s="32" t="s">
        <v>180</v>
      </c>
      <c r="C108" s="34">
        <v>140000</v>
      </c>
      <c r="D108" s="34"/>
      <c r="E108" s="34">
        <f t="shared" si="12"/>
        <v>140000</v>
      </c>
      <c r="F108" s="34">
        <v>0</v>
      </c>
      <c r="G108" s="34">
        <v>0</v>
      </c>
      <c r="H108" s="34">
        <v>6950</v>
      </c>
      <c r="I108" s="34">
        <v>31360</v>
      </c>
      <c r="J108" s="34">
        <v>24420</v>
      </c>
      <c r="K108" s="34">
        <v>4700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6"/>
        <v>67430</v>
      </c>
      <c r="S108" s="35">
        <f t="shared" si="11"/>
        <v>72570</v>
      </c>
    </row>
    <row r="109" spans="1:19" ht="12.75" customHeight="1" x14ac:dyDescent="0.2">
      <c r="A109" s="31" t="s">
        <v>181</v>
      </c>
      <c r="B109" s="32" t="s">
        <v>182</v>
      </c>
      <c r="C109" s="34">
        <v>180000</v>
      </c>
      <c r="D109" s="34">
        <v>200000</v>
      </c>
      <c r="E109" s="34">
        <f t="shared" si="12"/>
        <v>380000</v>
      </c>
      <c r="F109" s="34">
        <v>1060</v>
      </c>
      <c r="G109" s="34">
        <v>1290</v>
      </c>
      <c r="H109" s="34">
        <v>0</v>
      </c>
      <c r="I109" s="34">
        <v>20580</v>
      </c>
      <c r="J109" s="34">
        <v>4775</v>
      </c>
      <c r="K109" s="34">
        <v>43933.51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6"/>
        <v>71638.510000000009</v>
      </c>
      <c r="S109" s="35">
        <f t="shared" si="11"/>
        <v>308361.49</v>
      </c>
    </row>
    <row r="110" spans="1:19" ht="12.75" customHeight="1" x14ac:dyDescent="0.2">
      <c r="A110" s="39"/>
      <c r="B110" s="40" t="s">
        <v>183</v>
      </c>
      <c r="C110" s="41">
        <f t="shared" ref="C110:Q110" si="13">SUM(C104:C109)</f>
        <v>1035800</v>
      </c>
      <c r="D110" s="41"/>
      <c r="E110" s="41">
        <f>SUM(E104:E109)</f>
        <v>1035800</v>
      </c>
      <c r="F110" s="41">
        <f t="shared" si="13"/>
        <v>4910</v>
      </c>
      <c r="G110" s="41">
        <f t="shared" si="13"/>
        <v>1290</v>
      </c>
      <c r="H110" s="41">
        <f t="shared" si="13"/>
        <v>12100</v>
      </c>
      <c r="I110" s="41">
        <f t="shared" si="13"/>
        <v>51940</v>
      </c>
      <c r="J110" s="41">
        <f t="shared" si="13"/>
        <v>37675</v>
      </c>
      <c r="K110" s="41">
        <f t="shared" si="13"/>
        <v>48633.51</v>
      </c>
      <c r="L110" s="41">
        <f t="shared" si="13"/>
        <v>0</v>
      </c>
      <c r="M110" s="41">
        <f t="shared" si="13"/>
        <v>0</v>
      </c>
      <c r="N110" s="41">
        <f t="shared" si="13"/>
        <v>0</v>
      </c>
      <c r="O110" s="41">
        <f t="shared" si="13"/>
        <v>0</v>
      </c>
      <c r="P110" s="41">
        <f t="shared" si="13"/>
        <v>0</v>
      </c>
      <c r="Q110" s="41">
        <f t="shared" si="13"/>
        <v>0</v>
      </c>
      <c r="R110" s="41">
        <f t="shared" si="6"/>
        <v>156548.51</v>
      </c>
      <c r="S110" s="42">
        <f>SUM(S104:S109)</f>
        <v>879251.49</v>
      </c>
    </row>
    <row r="111" spans="1:19" ht="12.75" customHeight="1" x14ac:dyDescent="0.2">
      <c r="A111" s="31" t="s">
        <v>184</v>
      </c>
      <c r="B111" s="32" t="s">
        <v>185</v>
      </c>
      <c r="C111" s="34">
        <v>610000</v>
      </c>
      <c r="D111" s="34"/>
      <c r="E111" s="34">
        <f>+C111+D111</f>
        <v>610000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278726.71000000002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f t="shared" si="6"/>
        <v>278726.71000000002</v>
      </c>
      <c r="S111" s="35">
        <f>+E111-R111</f>
        <v>331273.28999999998</v>
      </c>
    </row>
    <row r="112" spans="1:19" ht="12.75" customHeight="1" x14ac:dyDescent="0.2">
      <c r="A112" s="31" t="s">
        <v>186</v>
      </c>
      <c r="B112" s="32" t="s">
        <v>187</v>
      </c>
      <c r="C112" s="34">
        <v>296250</v>
      </c>
      <c r="D112" s="34"/>
      <c r="E112" s="34">
        <f t="shared" ref="E112:E113" si="14">+C112+D112</f>
        <v>296250</v>
      </c>
      <c r="F112" s="34">
        <v>0</v>
      </c>
      <c r="G112" s="34">
        <v>3604.91</v>
      </c>
      <c r="H112" s="34">
        <v>0</v>
      </c>
      <c r="I112" s="34">
        <v>0</v>
      </c>
      <c r="J112" s="34">
        <v>0</v>
      </c>
      <c r="K112" s="34">
        <v>0</v>
      </c>
      <c r="L112" s="34">
        <v>88429.23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6"/>
        <v>92034.14</v>
      </c>
      <c r="S112" s="35">
        <f>+E112-R112</f>
        <v>204215.86</v>
      </c>
    </row>
    <row r="113" spans="1:19" ht="12.75" customHeight="1" x14ac:dyDescent="0.2">
      <c r="A113" s="31" t="s">
        <v>188</v>
      </c>
      <c r="B113" s="32" t="s">
        <v>189</v>
      </c>
      <c r="C113" s="34">
        <v>43750</v>
      </c>
      <c r="D113" s="34"/>
      <c r="E113" s="34">
        <f t="shared" si="14"/>
        <v>43750</v>
      </c>
      <c r="F113" s="34">
        <v>0</v>
      </c>
      <c r="G113" s="34">
        <v>0</v>
      </c>
      <c r="H113" s="34">
        <v>43750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6"/>
        <v>43750</v>
      </c>
      <c r="S113" s="35">
        <f>+E113-R113</f>
        <v>0</v>
      </c>
    </row>
    <row r="114" spans="1:19" ht="12.75" customHeight="1" thickBot="1" x14ac:dyDescent="0.25">
      <c r="A114" s="39"/>
      <c r="B114" s="40" t="s">
        <v>190</v>
      </c>
      <c r="C114" s="43">
        <f>SUM(C111:C113)</f>
        <v>950000</v>
      </c>
      <c r="D114" s="43"/>
      <c r="E114" s="43">
        <f>SUM(E111:E113)</f>
        <v>950000</v>
      </c>
      <c r="F114" s="43">
        <f>SUM(F111:F113)</f>
        <v>0</v>
      </c>
      <c r="G114" s="43">
        <f>SUM(G111:G113)</f>
        <v>3604.91</v>
      </c>
      <c r="H114" s="43">
        <f t="shared" ref="H114:Q114" si="15">SUM(H111:H113)</f>
        <v>43750</v>
      </c>
      <c r="I114" s="43">
        <f t="shared" si="15"/>
        <v>0</v>
      </c>
      <c r="J114" s="43">
        <f t="shared" si="15"/>
        <v>0</v>
      </c>
      <c r="K114" s="43">
        <f t="shared" si="15"/>
        <v>0</v>
      </c>
      <c r="L114" s="43">
        <f t="shared" si="15"/>
        <v>367155.94</v>
      </c>
      <c r="M114" s="43">
        <f t="shared" si="15"/>
        <v>0</v>
      </c>
      <c r="N114" s="43">
        <f t="shared" si="15"/>
        <v>0</v>
      </c>
      <c r="O114" s="43">
        <f t="shared" si="15"/>
        <v>0</v>
      </c>
      <c r="P114" s="43">
        <f t="shared" si="15"/>
        <v>0</v>
      </c>
      <c r="Q114" s="43">
        <f t="shared" si="15"/>
        <v>0</v>
      </c>
      <c r="R114" s="43">
        <f t="shared" ref="R114:R124" si="16">SUM(F114:Q114)</f>
        <v>414510.85</v>
      </c>
      <c r="S114" s="44">
        <f>SUM(S111:S113)</f>
        <v>535489.14999999991</v>
      </c>
    </row>
    <row r="115" spans="1:19" ht="12.75" customHeight="1" thickBot="1" x14ac:dyDescent="0.25">
      <c r="A115" s="45"/>
      <c r="B115" s="46" t="s">
        <v>191</v>
      </c>
      <c r="C115" s="47">
        <f>C110+C103+C65+C34+C114</f>
        <v>17500000</v>
      </c>
      <c r="D115" s="47"/>
      <c r="E115" s="47">
        <f>E110+E103+E65+E34+E114</f>
        <v>17500000</v>
      </c>
      <c r="F115" s="47">
        <f>F110+F103+F65+F34+F114</f>
        <v>808029.00999999989</v>
      </c>
      <c r="G115" s="47">
        <f t="shared" ref="G115:Q115" si="17">G110+G103+G65+G34+G114</f>
        <v>948477.78999999992</v>
      </c>
      <c r="H115" s="47">
        <f t="shared" si="17"/>
        <v>1721137.02</v>
      </c>
      <c r="I115" s="47">
        <f t="shared" si="17"/>
        <v>988813.91</v>
      </c>
      <c r="J115" s="47">
        <f t="shared" si="17"/>
        <v>889249.36999999988</v>
      </c>
      <c r="K115" s="47">
        <f>K110+K103+K65+K34+K114</f>
        <v>737670.05999999994</v>
      </c>
      <c r="L115" s="47">
        <f t="shared" si="17"/>
        <v>1727606.3</v>
      </c>
      <c r="M115" s="47">
        <f t="shared" si="17"/>
        <v>0</v>
      </c>
      <c r="N115" s="47">
        <f t="shared" si="17"/>
        <v>0</v>
      </c>
      <c r="O115" s="47">
        <f t="shared" si="17"/>
        <v>0</v>
      </c>
      <c r="P115" s="47">
        <f t="shared" si="17"/>
        <v>0</v>
      </c>
      <c r="Q115" s="47">
        <f t="shared" si="17"/>
        <v>0</v>
      </c>
      <c r="R115" s="47">
        <f t="shared" ref="R115" si="18">SUM(F115:Q115)</f>
        <v>7820983.459999999</v>
      </c>
      <c r="S115" s="48">
        <f>S110+S103+S65+S34+S114</f>
        <v>9679016.540000001</v>
      </c>
    </row>
    <row r="116" spans="1:19" ht="12.75" customHeight="1" x14ac:dyDescent="0.2">
      <c r="A116" s="49"/>
      <c r="B116" s="32"/>
      <c r="C116" s="34"/>
      <c r="D116" s="34"/>
      <c r="E116" s="34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1"/>
      <c r="S116" s="50"/>
    </row>
    <row r="117" spans="1:19" ht="12.75" customHeight="1" x14ac:dyDescent="0.2">
      <c r="A117" s="49"/>
      <c r="B117" s="32"/>
      <c r="C117" s="34"/>
      <c r="D117" s="34"/>
      <c r="E117" s="34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1"/>
      <c r="S117" s="50"/>
    </row>
    <row r="118" spans="1:19" ht="12.75" customHeight="1" x14ac:dyDescent="0.2">
      <c r="A118" s="49"/>
      <c r="B118" s="32"/>
      <c r="C118" s="34"/>
      <c r="D118" s="34"/>
      <c r="E118" s="3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  <c r="S118" s="50"/>
    </row>
    <row r="119" spans="1:19" ht="12.75" customHeight="1" x14ac:dyDescent="0.2">
      <c r="A119" s="52"/>
      <c r="B119" s="51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29"/>
      <c r="O119" s="50"/>
      <c r="P119" s="50"/>
      <c r="Q119" s="50"/>
      <c r="R119" s="50"/>
      <c r="S119" s="50"/>
    </row>
    <row r="120" spans="1:19" ht="12.75" customHeight="1" x14ac:dyDescent="0.2">
      <c r="A120" s="52"/>
      <c r="B120" s="51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29"/>
      <c r="O120" s="50"/>
      <c r="P120" s="50"/>
      <c r="Q120" s="50"/>
      <c r="R120" s="50"/>
      <c r="S120" s="50"/>
    </row>
    <row r="121" spans="1:19" ht="12.75" customHeight="1" x14ac:dyDescent="0.2">
      <c r="A121" s="52"/>
      <c r="B121" s="51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29"/>
      <c r="O121" s="50"/>
      <c r="P121" s="50"/>
      <c r="Q121" s="50"/>
      <c r="R121" s="50"/>
      <c r="S121" s="50"/>
    </row>
    <row r="122" spans="1:19" ht="12.75" customHeight="1" x14ac:dyDescent="0.2">
      <c r="A122" s="52"/>
      <c r="B122" s="51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29"/>
      <c r="O122" s="50"/>
      <c r="P122" s="50"/>
      <c r="Q122" s="50"/>
      <c r="R122" s="50"/>
      <c r="S122" s="50"/>
    </row>
    <row r="123" spans="1:19" ht="12.75" customHeight="1" x14ac:dyDescent="0.2">
      <c r="A123" s="53"/>
      <c r="B123" s="55" t="s">
        <v>194</v>
      </c>
      <c r="C123" s="54"/>
      <c r="D123" s="54"/>
      <c r="E123" s="54"/>
      <c r="F123" s="54"/>
      <c r="G123" s="57" t="s">
        <v>195</v>
      </c>
      <c r="H123" s="57"/>
      <c r="I123" s="57"/>
      <c r="J123" s="57"/>
      <c r="K123" s="57"/>
      <c r="L123" s="50"/>
      <c r="M123" s="50"/>
      <c r="N123" s="34"/>
      <c r="O123" s="50"/>
      <c r="P123" s="50"/>
      <c r="Q123" s="50"/>
      <c r="R123" s="50"/>
      <c r="S123" s="51"/>
    </row>
    <row r="124" spans="1:19" ht="12.75" customHeight="1" x14ac:dyDescent="0.2">
      <c r="A124" s="52"/>
      <c r="B124" s="55" t="s">
        <v>192</v>
      </c>
      <c r="C124" s="54"/>
      <c r="D124" s="54"/>
      <c r="E124" s="56"/>
      <c r="F124" s="54"/>
      <c r="G124" s="57" t="s">
        <v>196</v>
      </c>
      <c r="H124" s="57"/>
      <c r="I124" s="57"/>
      <c r="J124" s="57"/>
      <c r="K124" s="57"/>
      <c r="L124" s="50"/>
      <c r="M124" s="50"/>
      <c r="N124" s="50"/>
      <c r="O124" s="50"/>
      <c r="P124" s="50"/>
      <c r="Q124" s="50"/>
      <c r="R124" s="50"/>
      <c r="S124" s="50"/>
    </row>
  </sheetData>
  <sortState ref="A99:O104">
    <sortCondition ref="A99:A104"/>
  </sortState>
  <mergeCells count="8">
    <mergeCell ref="G123:K123"/>
    <mergeCell ref="G124:K124"/>
    <mergeCell ref="B2:Q2"/>
    <mergeCell ref="B3:Q3"/>
    <mergeCell ref="B4:Q4"/>
    <mergeCell ref="A12:S12"/>
    <mergeCell ref="A13:S13"/>
    <mergeCell ref="A14:S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2022-08-16T15:40:07Z</dcterms:modified>
</cp:coreProperties>
</file>