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calderon\Documents\MIS DOCUMENTOS 2022 - LOGIS006\Información Pública 2022\PUBLICACIONES\9 Septiembre 2022\Financiero\Presupuesto\"/>
    </mc:Choice>
  </mc:AlternateContent>
  <bookViews>
    <workbookView xWindow="0" yWindow="0" windowWidth="28800" windowHeight="12225" tabRatio="650"/>
  </bookViews>
  <sheets>
    <sheet name="EJECUCIÓN PRESUPUESTARIA" sheetId="2" r:id="rId1"/>
  </sheets>
  <definedNames>
    <definedName name="_xlnm.Print_Area" localSheetId="0">'EJECUCIÓN PRESUPUESTARIA'!#REF!</definedName>
    <definedName name="_xlnm.Print_Titles" localSheetId="0">'EJECUCIÓN PRESUPUESTARIA'!#REF!</definedName>
  </definedNames>
  <calcPr calcId="152511"/>
</workbook>
</file>

<file path=xl/calcChain.xml><?xml version="1.0" encoding="utf-8"?>
<calcChain xmlns="http://schemas.openxmlformats.org/spreadsheetml/2006/main">
  <c r="Q116" i="2" l="1"/>
  <c r="P116" i="2"/>
  <c r="O116" i="2"/>
  <c r="N116" i="2"/>
  <c r="M116" i="2"/>
  <c r="L116" i="2"/>
  <c r="K116" i="2"/>
  <c r="J116" i="2"/>
  <c r="I116" i="2"/>
  <c r="H116" i="2"/>
  <c r="G116" i="2"/>
  <c r="F116" i="2"/>
  <c r="R116" i="2" s="1"/>
  <c r="C116" i="2"/>
  <c r="R115" i="2"/>
  <c r="E115" i="2"/>
  <c r="S115" i="2" s="1"/>
  <c r="S114" i="2"/>
  <c r="R114" i="2"/>
  <c r="E114" i="2"/>
  <c r="R113" i="2"/>
  <c r="S113" i="2" s="1"/>
  <c r="S116" i="2" s="1"/>
  <c r="E113" i="2"/>
  <c r="Q112" i="2"/>
  <c r="Q117" i="2" s="1"/>
  <c r="P112" i="2"/>
  <c r="O112" i="2"/>
  <c r="N112" i="2"/>
  <c r="N117" i="2" s="1"/>
  <c r="M112" i="2"/>
  <c r="M117" i="2" s="1"/>
  <c r="L112" i="2"/>
  <c r="K112" i="2"/>
  <c r="J112" i="2"/>
  <c r="J117" i="2" s="1"/>
  <c r="I112" i="2"/>
  <c r="I117" i="2" s="1"/>
  <c r="H112" i="2"/>
  <c r="G112" i="2"/>
  <c r="F112" i="2"/>
  <c r="R112" i="2" s="1"/>
  <c r="C112" i="2"/>
  <c r="R111" i="2"/>
  <c r="E111" i="2"/>
  <c r="S111" i="2" s="1"/>
  <c r="R110" i="2"/>
  <c r="E110" i="2"/>
  <c r="S110" i="2" s="1"/>
  <c r="S109" i="2"/>
  <c r="R109" i="2"/>
  <c r="E109" i="2"/>
  <c r="R108" i="2"/>
  <c r="S108" i="2" s="1"/>
  <c r="E108" i="2"/>
  <c r="R107" i="2"/>
  <c r="E107" i="2"/>
  <c r="E112" i="2" s="1"/>
  <c r="R106" i="2"/>
  <c r="E106" i="2"/>
  <c r="S106" i="2" s="1"/>
  <c r="Q104" i="2"/>
  <c r="P104" i="2"/>
  <c r="O104" i="2"/>
  <c r="O117" i="2" s="1"/>
  <c r="N104" i="2"/>
  <c r="M104" i="2"/>
  <c r="L104" i="2"/>
  <c r="K104" i="2"/>
  <c r="K117" i="2" s="1"/>
  <c r="J104" i="2"/>
  <c r="I104" i="2"/>
  <c r="H104" i="2"/>
  <c r="G104" i="2"/>
  <c r="G117" i="2" s="1"/>
  <c r="F104" i="2"/>
  <c r="R104" i="2" s="1"/>
  <c r="C104" i="2"/>
  <c r="S103" i="2"/>
  <c r="R103" i="2"/>
  <c r="E103" i="2"/>
  <c r="R102" i="2"/>
  <c r="S102" i="2" s="1"/>
  <c r="E102" i="2"/>
  <c r="R101" i="2"/>
  <c r="E101" i="2"/>
  <c r="S101" i="2" s="1"/>
  <c r="R100" i="2"/>
  <c r="E100" i="2"/>
  <c r="S100" i="2" s="1"/>
  <c r="S99" i="2"/>
  <c r="R99" i="2"/>
  <c r="E99" i="2"/>
  <c r="R98" i="2"/>
  <c r="S98" i="2" s="1"/>
  <c r="E98" i="2"/>
  <c r="R97" i="2"/>
  <c r="E97" i="2"/>
  <c r="S97" i="2" s="1"/>
  <c r="R96" i="2"/>
  <c r="E96" i="2"/>
  <c r="S96" i="2" s="1"/>
  <c r="S95" i="2"/>
  <c r="R95" i="2"/>
  <c r="E95" i="2"/>
  <c r="R94" i="2"/>
  <c r="S94" i="2" s="1"/>
  <c r="E94" i="2"/>
  <c r="R93" i="2"/>
  <c r="E93" i="2"/>
  <c r="S93" i="2" s="1"/>
  <c r="R92" i="2"/>
  <c r="E92" i="2"/>
  <c r="S92" i="2" s="1"/>
  <c r="S91" i="2"/>
  <c r="R91" i="2"/>
  <c r="E91" i="2"/>
  <c r="R90" i="2"/>
  <c r="S90" i="2" s="1"/>
  <c r="E90" i="2"/>
  <c r="R89" i="2"/>
  <c r="E89" i="2"/>
  <c r="S89" i="2" s="1"/>
  <c r="R88" i="2"/>
  <c r="E88" i="2"/>
  <c r="S88" i="2" s="1"/>
  <c r="S87" i="2"/>
  <c r="R87" i="2"/>
  <c r="E87" i="2"/>
  <c r="R86" i="2"/>
  <c r="S86" i="2" s="1"/>
  <c r="E86" i="2"/>
  <c r="R85" i="2"/>
  <c r="E85" i="2"/>
  <c r="S85" i="2" s="1"/>
  <c r="R84" i="2"/>
  <c r="E84" i="2"/>
  <c r="S84" i="2" s="1"/>
  <c r="S83" i="2"/>
  <c r="R83" i="2"/>
  <c r="E83" i="2"/>
  <c r="R82" i="2"/>
  <c r="S82" i="2" s="1"/>
  <c r="E82" i="2"/>
  <c r="R81" i="2"/>
  <c r="E81" i="2"/>
  <c r="S81" i="2" s="1"/>
  <c r="R80" i="2"/>
  <c r="E80" i="2"/>
  <c r="S80" i="2" s="1"/>
  <c r="S79" i="2"/>
  <c r="R79" i="2"/>
  <c r="E79" i="2"/>
  <c r="R78" i="2"/>
  <c r="S78" i="2" s="1"/>
  <c r="E78" i="2"/>
  <c r="R77" i="2"/>
  <c r="E77" i="2"/>
  <c r="S77" i="2" s="1"/>
  <c r="R76" i="2"/>
  <c r="E76" i="2"/>
  <c r="S76" i="2" s="1"/>
  <c r="S75" i="2"/>
  <c r="R75" i="2"/>
  <c r="E75" i="2"/>
  <c r="R74" i="2"/>
  <c r="S74" i="2" s="1"/>
  <c r="E74" i="2"/>
  <c r="R73" i="2"/>
  <c r="E73" i="2"/>
  <c r="S73" i="2" s="1"/>
  <c r="R72" i="2"/>
  <c r="E72" i="2"/>
  <c r="S72" i="2" s="1"/>
  <c r="S71" i="2"/>
  <c r="R71" i="2"/>
  <c r="E71" i="2"/>
  <c r="R70" i="2"/>
  <c r="S70" i="2" s="1"/>
  <c r="E70" i="2"/>
  <c r="R69" i="2"/>
  <c r="E69" i="2"/>
  <c r="S69" i="2" s="1"/>
  <c r="R68" i="2"/>
  <c r="E68" i="2"/>
  <c r="S68" i="2" s="1"/>
  <c r="S67" i="2"/>
  <c r="R67" i="2"/>
  <c r="E67" i="2"/>
  <c r="E104" i="2" s="1"/>
  <c r="Q66" i="2"/>
  <c r="P66" i="2"/>
  <c r="O66" i="2"/>
  <c r="N66" i="2"/>
  <c r="M66" i="2"/>
  <c r="L66" i="2"/>
  <c r="K66" i="2"/>
  <c r="J66" i="2"/>
  <c r="I66" i="2"/>
  <c r="H66" i="2"/>
  <c r="G66" i="2"/>
  <c r="F66" i="2"/>
  <c r="R66" i="2" s="1"/>
  <c r="C66" i="2"/>
  <c r="R65" i="2"/>
  <c r="S65" i="2" s="1"/>
  <c r="E65" i="2"/>
  <c r="R64" i="2"/>
  <c r="E64" i="2"/>
  <c r="S64" i="2" s="1"/>
  <c r="R63" i="2"/>
  <c r="E63" i="2"/>
  <c r="S63" i="2" s="1"/>
  <c r="S62" i="2"/>
  <c r="R62" i="2"/>
  <c r="E62" i="2"/>
  <c r="R61" i="2"/>
  <c r="S61" i="2" s="1"/>
  <c r="E61" i="2"/>
  <c r="R60" i="2"/>
  <c r="E60" i="2"/>
  <c r="S60" i="2" s="1"/>
  <c r="R59" i="2"/>
  <c r="E59" i="2"/>
  <c r="S59" i="2" s="1"/>
  <c r="S58" i="2"/>
  <c r="R58" i="2"/>
  <c r="E58" i="2"/>
  <c r="R57" i="2"/>
  <c r="S57" i="2" s="1"/>
  <c r="E57" i="2"/>
  <c r="R56" i="2"/>
  <c r="E56" i="2"/>
  <c r="S56" i="2" s="1"/>
  <c r="R55" i="2"/>
  <c r="E55" i="2"/>
  <c r="S55" i="2" s="1"/>
  <c r="S54" i="2"/>
  <c r="R54" i="2"/>
  <c r="E54" i="2"/>
  <c r="R53" i="2"/>
  <c r="S53" i="2" s="1"/>
  <c r="E53" i="2"/>
  <c r="R52" i="2"/>
  <c r="E52" i="2"/>
  <c r="S52" i="2" s="1"/>
  <c r="R51" i="2"/>
  <c r="E51" i="2"/>
  <c r="S51" i="2" s="1"/>
  <c r="S50" i="2"/>
  <c r="R50" i="2"/>
  <c r="E50" i="2"/>
  <c r="R49" i="2"/>
  <c r="S49" i="2" s="1"/>
  <c r="E49" i="2"/>
  <c r="R48" i="2"/>
  <c r="E48" i="2"/>
  <c r="S48" i="2" s="1"/>
  <c r="R47" i="2"/>
  <c r="E47" i="2"/>
  <c r="S47" i="2" s="1"/>
  <c r="S46" i="2"/>
  <c r="R46" i="2"/>
  <c r="E46" i="2"/>
  <c r="R45" i="2"/>
  <c r="S45" i="2" s="1"/>
  <c r="E45" i="2"/>
  <c r="R44" i="2"/>
  <c r="E44" i="2"/>
  <c r="S44" i="2" s="1"/>
  <c r="R43" i="2"/>
  <c r="E43" i="2"/>
  <c r="S43" i="2" s="1"/>
  <c r="S42" i="2"/>
  <c r="R42" i="2"/>
  <c r="E42" i="2"/>
  <c r="R41" i="2"/>
  <c r="S41" i="2" s="1"/>
  <c r="E41" i="2"/>
  <c r="R40" i="2"/>
  <c r="E40" i="2"/>
  <c r="S40" i="2" s="1"/>
  <c r="R39" i="2"/>
  <c r="E39" i="2"/>
  <c r="S39" i="2" s="1"/>
  <c r="S38" i="2"/>
  <c r="R38" i="2"/>
  <c r="E38" i="2"/>
  <c r="R37" i="2"/>
  <c r="S37" i="2" s="1"/>
  <c r="E37" i="2"/>
  <c r="R36" i="2"/>
  <c r="E36" i="2"/>
  <c r="E66" i="2" s="1"/>
  <c r="Q35" i="2"/>
  <c r="P35" i="2"/>
  <c r="P117" i="2" s="1"/>
  <c r="O35" i="2"/>
  <c r="N35" i="2"/>
  <c r="M35" i="2"/>
  <c r="L35" i="2"/>
  <c r="L117" i="2" s="1"/>
  <c r="K35" i="2"/>
  <c r="J35" i="2"/>
  <c r="I35" i="2"/>
  <c r="H35" i="2"/>
  <c r="H117" i="2" s="1"/>
  <c r="G35" i="2"/>
  <c r="F35" i="2"/>
  <c r="R35" i="2" s="1"/>
  <c r="C35" i="2"/>
  <c r="C117" i="2" s="1"/>
  <c r="R34" i="2"/>
  <c r="E34" i="2"/>
  <c r="S34" i="2" s="1"/>
  <c r="S33" i="2"/>
  <c r="R33" i="2"/>
  <c r="E33" i="2"/>
  <c r="R32" i="2"/>
  <c r="S32" i="2" s="1"/>
  <c r="E32" i="2"/>
  <c r="R31" i="2"/>
  <c r="E31" i="2"/>
  <c r="S31" i="2" s="1"/>
  <c r="R30" i="2"/>
  <c r="E30" i="2"/>
  <c r="S30" i="2" s="1"/>
  <c r="S29" i="2"/>
  <c r="R29" i="2"/>
  <c r="E29" i="2"/>
  <c r="R28" i="2"/>
  <c r="S28" i="2" s="1"/>
  <c r="E28" i="2"/>
  <c r="R27" i="2"/>
  <c r="E27" i="2"/>
  <c r="S27" i="2" s="1"/>
  <c r="R26" i="2"/>
  <c r="E26" i="2"/>
  <c r="S26" i="2" s="1"/>
  <c r="S25" i="2"/>
  <c r="R25" i="2"/>
  <c r="E25" i="2"/>
  <c r="R24" i="2"/>
  <c r="S24" i="2" s="1"/>
  <c r="E24" i="2"/>
  <c r="R23" i="2"/>
  <c r="E23" i="2"/>
  <c r="S23" i="2" s="1"/>
  <c r="R22" i="2"/>
  <c r="E22" i="2"/>
  <c r="S22" i="2" s="1"/>
  <c r="S21" i="2"/>
  <c r="R21" i="2"/>
  <c r="E21" i="2"/>
  <c r="R20" i="2"/>
  <c r="S20" i="2" s="1"/>
  <c r="E20" i="2"/>
  <c r="R19" i="2"/>
  <c r="E19" i="2"/>
  <c r="S19" i="2" s="1"/>
  <c r="R18" i="2"/>
  <c r="E18" i="2"/>
  <c r="S18" i="2" s="1"/>
  <c r="S35" i="2" l="1"/>
  <c r="S104" i="2"/>
  <c r="E116" i="2"/>
  <c r="S36" i="2"/>
  <c r="S66" i="2" s="1"/>
  <c r="S107" i="2"/>
  <c r="S112" i="2" s="1"/>
  <c r="S117" i="2" s="1"/>
  <c r="F117" i="2"/>
  <c r="R117" i="2" s="1"/>
  <c r="E35" i="2"/>
  <c r="E117" i="2" s="1"/>
</calcChain>
</file>

<file path=xl/sharedStrings.xml><?xml version="1.0" encoding="utf-8"?>
<sst xmlns="http://schemas.openxmlformats.org/spreadsheetml/2006/main" count="205" uniqueCount="205">
  <si>
    <t>INSTITUTO NACIONAL DE COMERCIALIZACIÓN AGRÍCOLA  - INDECA -</t>
  </si>
  <si>
    <t>LEY DE ACCESO A LA INFORMACIÓN PÚBLICA - DECRETO 57-2008</t>
  </si>
  <si>
    <t>DIRECCIÓN QUE ACTUALIZA : FINANCIERA</t>
  </si>
  <si>
    <t>UNIDAD: PRESUPUESTO</t>
  </si>
  <si>
    <t>BASE LEGAL: ARTICULO 10, NUMERAL 8</t>
  </si>
  <si>
    <t>EJECUCION PRESUPUESTARIA POR RENGLON DE GASTOS</t>
  </si>
  <si>
    <t>EJERCICIO 2,022</t>
  </si>
  <si>
    <t>RENGLON</t>
  </si>
  <si>
    <t>DESCRIPCION</t>
  </si>
  <si>
    <t>ASIGNADO</t>
  </si>
  <si>
    <t>VIGENTE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</si>
  <si>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</si>
  <si>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</si>
  <si>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</si>
  <si>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</si>
  <si>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</si>
  <si>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</si>
  <si>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</si>
  <si>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</si>
  <si>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</si>
  <si>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</si>
  <si>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</si>
  <si>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</si>
  <si>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GASTO</t>
  </si>
  <si>
    <t>SALDO</t>
  </si>
  <si>
    <t xml:space="preserve"> 011</t>
  </si>
  <si>
    <t>PERSONAL PERMANENTE</t>
  </si>
  <si>
    <t xml:space="preserve"> 012</t>
  </si>
  <si>
    <t>COMPLEMENTO PERSONAL AL SALARIO DEL PERSONAL PERMANENTE</t>
  </si>
  <si>
    <t xml:space="preserve"> 013</t>
  </si>
  <si>
    <t>COMPLEMENTO POR ANTIGÜEDAD AL PERSONAL PERMANENTE</t>
  </si>
  <si>
    <t xml:space="preserve"> 014</t>
  </si>
  <si>
    <t>COMPLEMENTO POR CALIDAD PROFESIONAL AL PERSONAL PERMANENTE</t>
  </si>
  <si>
    <t xml:space="preserve"> 015</t>
  </si>
  <si>
    <t>COMPLEMENTOS ESPECIFICOS AL PERSONAL PERMANENTE</t>
  </si>
  <si>
    <t>OTRAS REMUNERACIONES DE PERSONAL TEMPORAL</t>
  </si>
  <si>
    <t xml:space="preserve"> 031</t>
  </si>
  <si>
    <t>JORNALES</t>
  </si>
  <si>
    <t xml:space="preserve"> 032</t>
  </si>
  <si>
    <t>COMP. POR ANTIGUEDAD AL PERSONAL POR JORNAL</t>
  </si>
  <si>
    <t xml:space="preserve"> 033</t>
  </si>
  <si>
    <t>COMP. ESPECIFICOS AL PERSONAL POR JORNAL</t>
  </si>
  <si>
    <t>041</t>
  </si>
  <si>
    <t>SERVICIOS EXTRAORDINARIOS DE PERSONAL PERMANENTE</t>
  </si>
  <si>
    <t xml:space="preserve"> 051</t>
  </si>
  <si>
    <t>APORTE PATRONAL AL IGSS</t>
  </si>
  <si>
    <t>APORTE PARA CLASES PASIVAS</t>
  </si>
  <si>
    <t xml:space="preserve"> 061</t>
  </si>
  <si>
    <t>DIETAS</t>
  </si>
  <si>
    <t xml:space="preserve"> 063</t>
  </si>
  <si>
    <t>GASTOS DE REPRESENTACION EN EL INTERIOR</t>
  </si>
  <si>
    <t xml:space="preserve"> 071</t>
  </si>
  <si>
    <t>AGUINALDO</t>
  </si>
  <si>
    <t xml:space="preserve"> 072</t>
  </si>
  <si>
    <t>BONIFICACION ANUAL (BONO 14)</t>
  </si>
  <si>
    <t xml:space="preserve"> 073</t>
  </si>
  <si>
    <t>BONO VACACIONAL</t>
  </si>
  <si>
    <t>GRUPO "000"</t>
  </si>
  <si>
    <t xml:space="preserve"> 111</t>
  </si>
  <si>
    <t>ENERGIA ELECTRICA</t>
  </si>
  <si>
    <t>AGUA</t>
  </si>
  <si>
    <t xml:space="preserve"> 113</t>
  </si>
  <si>
    <t>TELEFONIA</t>
  </si>
  <si>
    <t xml:space="preserve"> 114</t>
  </si>
  <si>
    <t>CORREOS Y TELEGRAFOS</t>
  </si>
  <si>
    <t>EXTRACCION DE BASURA Y DESTRUCCION DE DESECHOS SOLIDOS</t>
  </si>
  <si>
    <t xml:space="preserve"> 121</t>
  </si>
  <si>
    <t>DIVULGACION E INFORMACION</t>
  </si>
  <si>
    <t xml:space="preserve"> 122</t>
  </si>
  <si>
    <t>IMPRESION, ENCUADERNACION Y REPRODUCCION</t>
  </si>
  <si>
    <t xml:space="preserve"> 133</t>
  </si>
  <si>
    <t>VIATICOS EN EL INTERIOR</t>
  </si>
  <si>
    <t>COMPENSACION POR KILOMETRO RECORRIDO</t>
  </si>
  <si>
    <t xml:space="preserve"> 141</t>
  </si>
  <si>
    <t>TRANSPORTE DE PERSONAS</t>
  </si>
  <si>
    <t xml:space="preserve"> 142</t>
  </si>
  <si>
    <t>FLETES</t>
  </si>
  <si>
    <t xml:space="preserve"> 143</t>
  </si>
  <si>
    <t>ALMACENAJE</t>
  </si>
  <si>
    <t xml:space="preserve"> 158</t>
  </si>
  <si>
    <t>DERECHOS DE BIENES INTANGIBLES</t>
  </si>
  <si>
    <t xml:space="preserve"> 162</t>
  </si>
  <si>
    <t>MANTENIMIENTO Y REPARACION DE  EQUIPO DE OFICINA</t>
  </si>
  <si>
    <t xml:space="preserve"> 165</t>
  </si>
  <si>
    <t>MANTENIMIENTO Y REPARACION DE  MEDIOS DE TRANSPORTE</t>
  </si>
  <si>
    <t>MANTENIMIENTO Y REPARACION DE EQUIPO DE COMPUTO</t>
  </si>
  <si>
    <t xml:space="preserve"> 169</t>
  </si>
  <si>
    <t>MANTENIMIENTO Y REPARACION DE  OTRAS MAQUINARIAS Y EQUIPOS</t>
  </si>
  <si>
    <t>MANTENIMIENTO Y REPARACION DE  EDIFICIOS</t>
  </si>
  <si>
    <t xml:space="preserve"> 174</t>
  </si>
  <si>
    <t>MANTENIMIENTO Y REPARACION DE INSTALACIONES</t>
  </si>
  <si>
    <t>SERVICIOS MÉDICO-SANITARIOS</t>
  </si>
  <si>
    <t xml:space="preserve"> 183</t>
  </si>
  <si>
    <t>SERVICIOS JURIDICOS</t>
  </si>
  <si>
    <t>SERVICIOS DE CAPACITACION</t>
  </si>
  <si>
    <t>SERVICIOS DE INFORMATICA Y SISTEMAS COMPUTARIZADOS</t>
  </si>
  <si>
    <t>SERVICIOS DE INGENIERIA, ARQUITECTURA Y SUPERVISION DE OBRAS</t>
  </si>
  <si>
    <t>OTROS ESTUDIOS Y/O SERVICIOS</t>
  </si>
  <si>
    <t xml:space="preserve"> 191</t>
  </si>
  <si>
    <t>PRIMAS Y GASTOS DE SEGUROS Y FIANZAS</t>
  </si>
  <si>
    <t xml:space="preserve"> 194</t>
  </si>
  <si>
    <t>GASTOS BANCARIOS, COMISIONES Y OTROS GASTOS</t>
  </si>
  <si>
    <t xml:space="preserve"> 195</t>
  </si>
  <si>
    <t>IMPUESTOS, DERECHOS Y TASAS</t>
  </si>
  <si>
    <t>SERVICIOS DE VIGILANCIA</t>
  </si>
  <si>
    <t xml:space="preserve"> 199</t>
  </si>
  <si>
    <t xml:space="preserve">OTROS SERVICIOS </t>
  </si>
  <si>
    <t>GRUPO "100"</t>
  </si>
  <si>
    <t xml:space="preserve"> 211</t>
  </si>
  <si>
    <t>ALIMENTOS PARA PERSONAS</t>
  </si>
  <si>
    <t xml:space="preserve"> 214</t>
  </si>
  <si>
    <t>PRODUCTOS AGROFORESTALES., MADERA, CORCHO Y SUS MANUFACTURAS.</t>
  </si>
  <si>
    <t xml:space="preserve"> 223</t>
  </si>
  <si>
    <t>PIEDRA, ARCILLA Y ARENA</t>
  </si>
  <si>
    <t>POMEZ CAL Y YESO</t>
  </si>
  <si>
    <t xml:space="preserve"> 231</t>
  </si>
  <si>
    <t>HILADOS Y TELAS</t>
  </si>
  <si>
    <t xml:space="preserve"> 232</t>
  </si>
  <si>
    <t>ACABADOS TEXTILES</t>
  </si>
  <si>
    <t xml:space="preserve"> 233</t>
  </si>
  <si>
    <t>PRENDAS DE VESTIR</t>
  </si>
  <si>
    <t xml:space="preserve"> 241</t>
  </si>
  <si>
    <t>PAPEL DE ESCRITORIO</t>
  </si>
  <si>
    <t xml:space="preserve"> 243</t>
  </si>
  <si>
    <t>PRODUCTOS DE PAPEL O CARTON</t>
  </si>
  <si>
    <t xml:space="preserve"> 244</t>
  </si>
  <si>
    <t>PRODUCTOS DE ARTES GRAFICAS</t>
  </si>
  <si>
    <t xml:space="preserve"> 245</t>
  </si>
  <si>
    <t>LIBROS, REVISTAS Y PERIODICOS</t>
  </si>
  <si>
    <t xml:space="preserve"> 247</t>
  </si>
  <si>
    <t>ESPECIES TIMBRADAS Y VALORES</t>
  </si>
  <si>
    <t>ARTICULOS DE CUERO</t>
  </si>
  <si>
    <t xml:space="preserve"> 253</t>
  </si>
  <si>
    <t>LLANTAS Y NEUMATICOS</t>
  </si>
  <si>
    <t xml:space="preserve"> 254</t>
  </si>
  <si>
    <t>ARTICULOS DE CAUCHO</t>
  </si>
  <si>
    <t>ELEMENTOS Y COMPUESTOS QUIMICOS</t>
  </si>
  <si>
    <t xml:space="preserve"> 262</t>
  </si>
  <si>
    <t>COMBUSTIBLES Y LUBRICANTES</t>
  </si>
  <si>
    <t xml:space="preserve"> 264</t>
  </si>
  <si>
    <t>INSECTICIDAS, FUMIGANTES Y SIMILARES</t>
  </si>
  <si>
    <t xml:space="preserve"> 266</t>
  </si>
  <si>
    <t>PRODUCTOS MEDICINALES Y FARMACEUTICOS</t>
  </si>
  <si>
    <t xml:space="preserve"> 267</t>
  </si>
  <si>
    <t>TINTES, PINTURAS Y COLORANTES</t>
  </si>
  <si>
    <t xml:space="preserve"> 268</t>
  </si>
  <si>
    <t>PRODUCTOS PLASTICOS, NYLON, VINIL Y P.V.C.</t>
  </si>
  <si>
    <t>OTROS PRODUCTOS QUIMICOS Y CONEXOS</t>
  </si>
  <si>
    <t xml:space="preserve"> 272</t>
  </si>
  <si>
    <t>PRODUCTOS DE VIDRIO</t>
  </si>
  <si>
    <t>CEMENTO</t>
  </si>
  <si>
    <t xml:space="preserve"> 283</t>
  </si>
  <si>
    <t>PRODUCTOS DE METAL Y SUS ALEACIONES</t>
  </si>
  <si>
    <t xml:space="preserve"> 284</t>
  </si>
  <si>
    <t>ESTRUCTURAS METALICAS ACABADAS</t>
  </si>
  <si>
    <t xml:space="preserve"> 286</t>
  </si>
  <si>
    <t>HERRAMIENTAS MENORES</t>
  </si>
  <si>
    <t>OTROS PRODUCTOS METALICOS</t>
  </si>
  <si>
    <t xml:space="preserve"> 291</t>
  </si>
  <si>
    <t>UTILES DE OFICINA</t>
  </si>
  <si>
    <t xml:space="preserve"> 292</t>
  </si>
  <si>
    <t>UTILES DE LIMPIEZA Y PRODUCTOS SANITARIOS</t>
  </si>
  <si>
    <t>UTILES MENORES, SUMINISTROS E INSTRUMENTAL MEDICO-QUIRURGICOS, DE LABORATORIO Y CUIDADO DE LA SALUD</t>
  </si>
  <si>
    <t xml:space="preserve"> 296</t>
  </si>
  <si>
    <t>UTILES DE COCINA Y COMEDOR</t>
  </si>
  <si>
    <t xml:space="preserve"> 297</t>
  </si>
  <si>
    <t>UTILES, ACCESORIOS Y MATERIALES ELECTRICOS</t>
  </si>
  <si>
    <t xml:space="preserve"> 298</t>
  </si>
  <si>
    <t>ACCESORIOS Y REPUESTOS EN GENERAL</t>
  </si>
  <si>
    <t xml:space="preserve"> 299</t>
  </si>
  <si>
    <t>OTROS MATERIALES Y SUMINISTROS</t>
  </si>
  <si>
    <t>GRUPO "200"</t>
  </si>
  <si>
    <t xml:space="preserve"> 322</t>
  </si>
  <si>
    <t>MOBILIARIO Y EQUIPO DE OFICINA</t>
  </si>
  <si>
    <t xml:space="preserve"> 324</t>
  </si>
  <si>
    <t>EQUIPO EDUCACIONAL, CULTURAL Y RECREATIVO</t>
  </si>
  <si>
    <t>EQUIPO DE TRANSPORTE</t>
  </si>
  <si>
    <t xml:space="preserve"> 326</t>
  </si>
  <si>
    <t>EQUIPO PARA COMUNICACIONES</t>
  </si>
  <si>
    <t xml:space="preserve"> 328</t>
  </si>
  <si>
    <t>EQUIPO DE COMPUTO</t>
  </si>
  <si>
    <t xml:space="preserve"> 329</t>
  </si>
  <si>
    <t>OTRAS MAQUINARIAS Y EQUIPOS</t>
  </si>
  <si>
    <t>GRUPO "300"</t>
  </si>
  <si>
    <t xml:space="preserve"> 413</t>
  </si>
  <si>
    <t>IMDEMINIZACIONES AL PERSONAL</t>
  </si>
  <si>
    <t xml:space="preserve"> 415</t>
  </si>
  <si>
    <t>VACACIONES PAGADAS POR RETIRO</t>
  </si>
  <si>
    <t xml:space="preserve"> 456</t>
  </si>
  <si>
    <t>SERVICIOS GUBERNAMENTALES DE FISCALIZACION</t>
  </si>
  <si>
    <t>GRUPO "400"</t>
  </si>
  <si>
    <t>TOTAL</t>
  </si>
  <si>
    <t>Encargada de Presupuesto</t>
  </si>
  <si>
    <t>RESPONSABLE: LETICIA ANDREINA JUÁREZ SANTIZO</t>
  </si>
  <si>
    <t>Elaborado por: Licda. Leticia Andreína Juárez Santizo</t>
  </si>
  <si>
    <t>Vo.Bo. Lic. MA Carlos Antonio Ramírez Peralta</t>
  </si>
  <si>
    <t>Director Financiero</t>
  </si>
  <si>
    <t xml:space="preserve">MODIFICACION </t>
  </si>
  <si>
    <t>PRODUCTOS DE CEMENTO, PÓMES, ASBESTO Y YESO</t>
  </si>
  <si>
    <t>UTILESDEPORTIVOS Y RECREATIVOS</t>
  </si>
  <si>
    <t>MES: SEPTIEMBRE 2022</t>
  </si>
  <si>
    <t>FECHA DE ACTUALIZACIÓN:  06/10/2022</t>
  </si>
  <si>
    <t>029</t>
  </si>
  <si>
    <t>055</t>
  </si>
  <si>
    <t>DEL 01 DE ENERO AL 30 DE SEPTIEMBRE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</si>
</sst>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color indexed="8"/>
      <name val="ARIAL"/>
      <charset val="1"/>
    </font>
    <font>
      <sz val="10"/>
      <color indexed="8"/>
      <name val="Arial"/>
      <family val="2"/>
    </font>
    <font>
      <sz val="8"/>
      <color indexed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1"/>
      <color indexed="8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8"/>
      <color indexed="8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1" fillId="0" borderId="0">
      <alignment vertical="top"/>
    </xf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</cellStyleXfs>
  <cellXfs count="70">
    <xf numFmtId="0" fontId="0" fillId="0" borderId="0" xfId="0" applyFill="1" applyAlignment="1">
      <alignment vertical="top"/>
    </xf>
    <xf numFmtId="0" fontId="2" fillId="0" borderId="0" xfId="2" applyFont="1" applyFill="1" applyAlignment="1">
      <alignment vertical="top"/>
    </xf>
    <xf numFmtId="0" fontId="2" fillId="0" borderId="0" xfId="2" applyFont="1" applyFill="1" applyAlignment="1">
      <alignment horizontal="center"/>
    </xf>
    <xf numFmtId="0" fontId="2" fillId="0" borderId="0" xfId="2" applyFont="1" applyFill="1" applyAlignment="1"/>
    <xf numFmtId="4" fontId="2" fillId="0" borderId="0" xfId="2" applyNumberFormat="1" applyFont="1" applyFill="1" applyAlignment="1"/>
    <xf numFmtId="0" fontId="2" fillId="0" borderId="0" xfId="5" applyFont="1" applyFill="1" applyAlignment="1">
      <alignment vertical="top"/>
    </xf>
    <xf numFmtId="0" fontId="2" fillId="0" borderId="1" xfId="5" applyFont="1" applyFill="1" applyBorder="1" applyAlignment="1">
      <alignment horizontal="center"/>
    </xf>
    <xf numFmtId="0" fontId="2" fillId="0" borderId="2" xfId="5" applyFont="1" applyFill="1" applyBorder="1" applyAlignment="1"/>
    <xf numFmtId="4" fontId="2" fillId="0" borderId="2" xfId="5" applyNumberFormat="1" applyFont="1" applyFill="1" applyBorder="1" applyAlignment="1"/>
    <xf numFmtId="0" fontId="2" fillId="0" borderId="3" xfId="5" applyFont="1" applyFill="1" applyBorder="1" applyAlignment="1"/>
    <xf numFmtId="0" fontId="2" fillId="0" borderId="0" xfId="5" applyFont="1" applyFill="1" applyAlignment="1"/>
    <xf numFmtId="0" fontId="2" fillId="0" borderId="4" xfId="5" applyFont="1" applyFill="1" applyBorder="1" applyAlignment="1">
      <alignment horizontal="center"/>
    </xf>
    <xf numFmtId="0" fontId="2" fillId="0" borderId="5" xfId="5" applyFont="1" applyFill="1" applyBorder="1" applyAlignment="1"/>
    <xf numFmtId="0" fontId="6" fillId="0" borderId="0" xfId="5" applyFont="1" applyFill="1" applyBorder="1" applyAlignment="1">
      <alignment horizontal="center"/>
    </xf>
    <xf numFmtId="0" fontId="4" fillId="0" borderId="0" xfId="5" applyFont="1" applyFill="1" applyBorder="1" applyAlignment="1"/>
    <xf numFmtId="0" fontId="2" fillId="0" borderId="0" xfId="5" applyFont="1" applyFill="1" applyBorder="1" applyAlignment="1"/>
    <xf numFmtId="4" fontId="2" fillId="0" borderId="0" xfId="5" applyNumberFormat="1" applyFont="1" applyFill="1" applyBorder="1" applyAlignment="1"/>
    <xf numFmtId="0" fontId="2" fillId="0" borderId="8" xfId="5" applyFont="1" applyFill="1" applyBorder="1" applyAlignment="1">
      <alignment horizontal="center"/>
    </xf>
    <xf numFmtId="0" fontId="4" fillId="0" borderId="6" xfId="5" applyFont="1" applyFill="1" applyBorder="1" applyAlignment="1"/>
    <xf numFmtId="0" fontId="2" fillId="0" borderId="6" xfId="5" applyFont="1" applyFill="1" applyBorder="1" applyAlignment="1"/>
    <xf numFmtId="4" fontId="2" fillId="0" borderId="6" xfId="5" applyNumberFormat="1" applyFont="1" applyFill="1" applyBorder="1" applyAlignment="1"/>
    <xf numFmtId="0" fontId="2" fillId="0" borderId="7" xfId="5" applyFont="1" applyFill="1" applyBorder="1" applyAlignment="1"/>
    <xf numFmtId="4" fontId="9" fillId="0" borderId="0" xfId="5" applyNumberFormat="1" applyFont="1" applyFill="1" applyBorder="1" applyAlignment="1"/>
    <xf numFmtId="0" fontId="9" fillId="0" borderId="0" xfId="5" applyFont="1" applyFill="1" applyBorder="1" applyAlignment="1">
      <alignment horizontal="center"/>
    </xf>
    <xf numFmtId="0" fontId="9" fillId="0" borderId="0" xfId="5" applyFont="1" applyFill="1" applyBorder="1" applyAlignment="1"/>
    <xf numFmtId="4" fontId="9" fillId="0" borderId="5" xfId="5" applyNumberFormat="1" applyFont="1" applyFill="1" applyBorder="1" applyAlignment="1"/>
    <xf numFmtId="0" fontId="4" fillId="0" borderId="4" xfId="5" applyFont="1" applyFill="1" applyBorder="1" applyAlignment="1">
      <alignment horizontal="center"/>
    </xf>
    <xf numFmtId="4" fontId="4" fillId="0" borderId="0" xfId="5" applyNumberFormat="1" applyFont="1" applyFill="1" applyBorder="1" applyAlignment="1">
      <alignment horizontal="center"/>
    </xf>
    <xf numFmtId="0" fontId="4" fillId="0" borderId="0" xfId="5" applyFont="1" applyFill="1" applyBorder="1" applyAlignment="1">
      <alignment horizontal="center"/>
    </xf>
    <xf numFmtId="4" fontId="4" fillId="0" borderId="0" xfId="5" applyNumberFormat="1" applyFont="1" applyFill="1" applyBorder="1" applyAlignment="1"/>
    <xf numFmtId="0" fontId="4" fillId="0" borderId="5" xfId="5" applyFont="1" applyFill="1" applyBorder="1" applyAlignment="1">
      <alignment horizontal="center"/>
    </xf>
    <xf numFmtId="0" fontId="1" fillId="0" borderId="4" xfId="5" applyFont="1" applyFill="1" applyBorder="1" applyAlignment="1">
      <alignment horizontal="center"/>
    </xf>
    <xf numFmtId="0" fontId="1" fillId="0" borderId="0" xfId="5" applyFont="1" applyFill="1" applyBorder="1" applyAlignment="1"/>
    <xf numFmtId="4" fontId="1" fillId="0" borderId="0" xfId="0" applyNumberFormat="1" applyFont="1" applyFill="1" applyAlignment="1">
      <alignment vertical="top" wrapText="1"/>
    </xf>
    <xf numFmtId="4" fontId="1" fillId="0" borderId="0" xfId="5" applyNumberFormat="1" applyFont="1" applyFill="1" applyBorder="1" applyAlignment="1"/>
    <xf numFmtId="4" fontId="1" fillId="0" borderId="5" xfId="5" applyNumberFormat="1" applyFont="1" applyFill="1" applyBorder="1" applyAlignment="1"/>
    <xf numFmtId="0" fontId="1" fillId="0" borderId="0" xfId="5" applyFont="1" applyFill="1" applyAlignment="1">
      <alignment horizontal="left" vertical="top"/>
    </xf>
    <xf numFmtId="49" fontId="1" fillId="0" borderId="4" xfId="5" applyNumberFormat="1" applyFont="1" applyFill="1" applyBorder="1" applyAlignment="1">
      <alignment horizontal="center"/>
    </xf>
    <xf numFmtId="4" fontId="1" fillId="0" borderId="0" xfId="0" applyNumberFormat="1" applyFont="1" applyFill="1" applyAlignment="1">
      <alignment horizontal="right" vertical="top" wrapText="1"/>
    </xf>
    <xf numFmtId="0" fontId="1" fillId="0" borderId="9" xfId="5" applyFont="1" applyFill="1" applyBorder="1" applyAlignment="1">
      <alignment horizontal="center"/>
    </xf>
    <xf numFmtId="0" fontId="10" fillId="0" borderId="10" xfId="5" applyFont="1" applyFill="1" applyBorder="1" applyAlignment="1">
      <alignment horizontal="center"/>
    </xf>
    <xf numFmtId="4" fontId="4" fillId="0" borderId="10" xfId="5" applyNumberFormat="1" applyFont="1" applyFill="1" applyBorder="1" applyAlignment="1"/>
    <xf numFmtId="4" fontId="4" fillId="0" borderId="11" xfId="5" applyNumberFormat="1" applyFont="1" applyFill="1" applyBorder="1" applyAlignment="1"/>
    <xf numFmtId="4" fontId="4" fillId="0" borderId="12" xfId="5" applyNumberFormat="1" applyFont="1" applyFill="1" applyBorder="1" applyAlignment="1"/>
    <xf numFmtId="4" fontId="4" fillId="0" borderId="13" xfId="5" applyNumberFormat="1" applyFont="1" applyFill="1" applyBorder="1" applyAlignment="1"/>
    <xf numFmtId="0" fontId="1" fillId="0" borderId="14" xfId="5" applyFont="1" applyFill="1" applyBorder="1" applyAlignment="1">
      <alignment horizontal="center"/>
    </xf>
    <xf numFmtId="0" fontId="4" fillId="0" borderId="15" xfId="5" applyFont="1" applyFill="1" applyBorder="1" applyAlignment="1">
      <alignment horizontal="center"/>
    </xf>
    <xf numFmtId="4" fontId="4" fillId="0" borderId="6" xfId="5" applyNumberFormat="1" applyFont="1" applyFill="1" applyBorder="1" applyAlignment="1"/>
    <xf numFmtId="4" fontId="4" fillId="0" borderId="7" xfId="5" applyNumberFormat="1" applyFont="1" applyFill="1" applyBorder="1" applyAlignment="1"/>
    <xf numFmtId="0" fontId="1" fillId="0" borderId="0" xfId="5" applyFont="1" applyFill="1" applyBorder="1" applyAlignment="1">
      <alignment horizontal="center"/>
    </xf>
    <xf numFmtId="4" fontId="1" fillId="0" borderId="0" xfId="5" applyNumberFormat="1" applyFont="1" applyFill="1" applyAlignment="1"/>
    <xf numFmtId="0" fontId="1" fillId="0" borderId="0" xfId="5" applyFont="1" applyFill="1" applyAlignment="1"/>
    <xf numFmtId="0" fontId="1" fillId="0" borderId="0" xfId="5" applyFont="1" applyFill="1" applyAlignment="1">
      <alignment horizontal="center"/>
    </xf>
    <xf numFmtId="0" fontId="11" fillId="0" borderId="0" xfId="5" applyFont="1" applyFill="1" applyAlignment="1"/>
    <xf numFmtId="0" fontId="10" fillId="0" borderId="0" xfId="5" applyFont="1" applyFill="1" applyBorder="1" applyAlignment="1">
      <alignment horizontal="center"/>
    </xf>
    <xf numFmtId="4" fontId="4" fillId="0" borderId="5" xfId="5" applyNumberFormat="1" applyFont="1" applyFill="1" applyBorder="1" applyAlignment="1"/>
    <xf numFmtId="0" fontId="5" fillId="0" borderId="0" xfId="5" applyFont="1" applyFill="1" applyAlignment="1">
      <alignment vertical="top"/>
    </xf>
    <xf numFmtId="0" fontId="8" fillId="0" borderId="0" xfId="5" applyFont="1" applyFill="1"/>
    <xf numFmtId="0" fontId="8" fillId="0" borderId="4" xfId="5" applyFont="1" applyFill="1" applyBorder="1" applyAlignment="1">
      <alignment horizontal="center"/>
    </xf>
    <xf numFmtId="0" fontId="8" fillId="0" borderId="0" xfId="5" applyFont="1" applyFill="1" applyBorder="1" applyAlignment="1">
      <alignment horizontal="center"/>
    </xf>
    <xf numFmtId="0" fontId="8" fillId="0" borderId="5" xfId="5" applyFont="1" applyFill="1" applyBorder="1" applyAlignment="1">
      <alignment horizontal="center"/>
    </xf>
    <xf numFmtId="0" fontId="8" fillId="0" borderId="0" xfId="5" applyFont="1" applyFill="1" applyAlignment="1">
      <alignment horizontal="center"/>
    </xf>
    <xf numFmtId="0" fontId="5" fillId="0" borderId="0" xfId="5" applyFont="1" applyFill="1" applyBorder="1" applyAlignment="1">
      <alignment horizontal="center"/>
    </xf>
    <xf numFmtId="0" fontId="6" fillId="0" borderId="0" xfId="5" applyFont="1" applyFill="1" applyBorder="1" applyAlignment="1">
      <alignment horizontal="center"/>
    </xf>
    <xf numFmtId="0" fontId="7" fillId="0" borderId="1" xfId="5" applyFont="1" applyFill="1" applyBorder="1" applyAlignment="1">
      <alignment horizontal="center"/>
    </xf>
    <xf numFmtId="0" fontId="7" fillId="0" borderId="2" xfId="5" applyFont="1" applyFill="1" applyBorder="1" applyAlignment="1">
      <alignment horizontal="center"/>
    </xf>
    <xf numFmtId="0" fontId="7" fillId="0" borderId="3" xfId="5" applyFont="1" applyFill="1" applyBorder="1" applyAlignment="1">
      <alignment horizontal="center"/>
    </xf>
    <xf numFmtId="0" fontId="7" fillId="0" borderId="4" xfId="5" applyFont="1" applyFill="1" applyBorder="1" applyAlignment="1">
      <alignment horizontal="center"/>
    </xf>
    <xf numFmtId="0" fontId="7" fillId="0" borderId="0" xfId="5" applyFont="1" applyFill="1" applyBorder="1" applyAlignment="1">
      <alignment horizontal="center"/>
    </xf>
    <xf numFmtId="0" fontId="7" fillId="0" borderId="5" xfId="5" applyFont="1" applyFill="1" applyBorder="1" applyAlignment="1">
      <alignment horizontal="center"/>
    </xf>
  </cellXfs>
  <cellStyles count="7">
    <cellStyle name="_EGRESOS DETALLADOS" xfId="1"/>
    <cellStyle name="Millares" xfId="2" builtinId="3"/>
    <cellStyle name="Millares 2" xfId="5"/>
    <cellStyle name="Normal" xfId="0" builtinId="0"/>
    <cellStyle name="Normal 13" xfId="3"/>
    <cellStyle name="Normal 13 2" xfId="6"/>
    <cellStyle name="Normal 2" xfId="4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999999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361950</xdr:colOff>
      <xdr:row>0</xdr:row>
      <xdr:rowOff>76200</xdr:rowOff>
    </xdr:from>
    <xdr:to>
      <xdr:col>1</xdr:col>
      <xdr:colOff>1333500</xdr:colOff>
      <xdr:row>4</xdr:row>
      <xdr:rowOff>171450</xdr:rowOff>
    </xdr:to>
    <xdr:sp macro="" textlink="">
      <xdr:nvSpPr>
        <xdr:cNvPr id="2" name="Elipse 1"/>
        <xdr:cNvSpPr/>
      </xdr:nvSpPr>
      <xdr:spPr>
        <a:xfrm>
          <a:off x="1000125" y="76200"/>
          <a:ext cx="971550" cy="847725"/>
        </a:xfrm>
        <a:prstGeom prst="ellipse">
          <a:avLst/>
        </a:prstGeom>
        <a:blipFill>
          <a:blip xmlns:r="http://schemas.openxmlformats.org/officeDocument/2006/relationships" r:embed="rId1"/>
          <a:stretch>
            <a:fillRect/>
          </a:stretch>
        </a:blipFill>
        <a:ln w="952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GT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V129"/>
  <sheetViews>
    <sheetView showGridLines="0" tabSelected="1" showOutlineSymbols="0" topLeftCell="A91" zoomScaleNormal="100" workbookViewId="0">
      <selection activeCell="K25" sqref="K25"/>
    </sheetView>
  </sheetViews>
  <sheetFormatPr baseColWidth="10" defaultColWidth="3.42578125" defaultRowHeight="12.75" customHeight="1" x14ac:dyDescent="0.2"/>
  <cols>
    <col min="1" max="1" width="9.5703125" style="2" customWidth="1"/>
    <col min="2" max="2" width="69.5703125" style="3" customWidth="1"/>
    <col min="3" max="4" width="12.7109375" style="3" bestFit="1" customWidth="1"/>
    <col min="5" max="5" width="12.42578125" style="3" customWidth="1"/>
    <col min="6" max="6" width="11.7109375" style="3" customWidth="1"/>
    <col min="7" max="8" width="11.7109375" style="3" bestFit="1" customWidth="1"/>
    <col min="9" max="9" width="10.140625" style="3" customWidth="1"/>
    <col min="10" max="10" width="11.7109375" style="3" customWidth="1"/>
    <col min="11" max="11" width="13.28515625" style="3" customWidth="1"/>
    <col min="12" max="12" width="12.85546875" style="4" customWidth="1"/>
    <col min="13" max="13" width="12.7109375" style="4" customWidth="1"/>
    <col min="14" max="14" width="12" style="3" customWidth="1"/>
    <col min="15" max="15" width="11.7109375" style="4" hidden="1" customWidth="1"/>
    <col min="16" max="17" width="12.7109375" style="3" hidden="1" customWidth="1"/>
    <col min="18" max="18" width="12.7109375" style="3" customWidth="1"/>
    <col min="19" max="19" width="13" style="3" customWidth="1"/>
    <col min="20" max="20" width="9.7109375" style="3" bestFit="1" customWidth="1"/>
    <col min="21" max="21" width="10.140625" style="3" customWidth="1"/>
    <col min="22" max="22" width="10.7109375" style="1" customWidth="1"/>
    <col min="23" max="23" width="13" style="1" customWidth="1"/>
    <col min="24" max="24" width="9.5703125" style="1" customWidth="1"/>
    <col min="25" max="16384" width="3.42578125" style="1"/>
  </cols>
  <sheetData>
    <row r="1" spans="1:22" s="5" customFormat="1" ht="12.75" customHeight="1" x14ac:dyDescent="0.2">
      <c r="A1" s="6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8"/>
      <c r="N1" s="8"/>
      <c r="O1" s="7"/>
      <c r="P1" s="8"/>
      <c r="Q1" s="7"/>
      <c r="R1" s="9"/>
      <c r="S1" s="10"/>
      <c r="T1" s="10"/>
      <c r="U1" s="10"/>
      <c r="V1" s="10"/>
    </row>
    <row r="2" spans="1:22" s="5" customFormat="1" ht="15.75" x14ac:dyDescent="0.25">
      <c r="A2" s="11"/>
      <c r="B2" s="62" t="s">
        <v>0</v>
      </c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12"/>
      <c r="S2" s="10"/>
      <c r="T2" s="10"/>
      <c r="U2" s="10"/>
      <c r="V2" s="10"/>
    </row>
    <row r="3" spans="1:22" s="5" customFormat="1" ht="15.75" x14ac:dyDescent="0.25">
      <c r="A3" s="11"/>
      <c r="B3" s="62" t="s">
        <v>1</v>
      </c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12"/>
      <c r="S3" s="10"/>
      <c r="T3" s="10"/>
      <c r="U3" s="10"/>
      <c r="V3" s="10"/>
    </row>
    <row r="4" spans="1:22" s="5" customFormat="1" ht="15" x14ac:dyDescent="0.25">
      <c r="A4" s="11"/>
      <c r="B4" s="63" t="s">
        <v>200</v>
      </c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  <c r="R4" s="12"/>
      <c r="S4" s="10"/>
      <c r="T4" s="10"/>
      <c r="U4" s="10"/>
      <c r="V4" s="10"/>
    </row>
    <row r="5" spans="1:22" s="5" customFormat="1" ht="15" x14ac:dyDescent="0.25">
      <c r="A5" s="11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2"/>
      <c r="S5" s="10"/>
      <c r="T5" s="10"/>
      <c r="U5" s="10"/>
      <c r="V5" s="10"/>
    </row>
    <row r="6" spans="1:22" s="5" customFormat="1" ht="19.5" customHeight="1" x14ac:dyDescent="0.2">
      <c r="A6" s="11"/>
      <c r="B6" s="14" t="s">
        <v>2</v>
      </c>
      <c r="C6" s="15"/>
      <c r="D6" s="15"/>
      <c r="E6" s="15"/>
      <c r="F6" s="15"/>
      <c r="G6" s="15"/>
      <c r="H6" s="15"/>
      <c r="I6" s="15"/>
      <c r="J6" s="15"/>
      <c r="K6" s="15"/>
      <c r="L6" s="15"/>
      <c r="M6" s="16"/>
      <c r="N6" s="16"/>
      <c r="O6" s="15"/>
      <c r="P6" s="16"/>
      <c r="Q6" s="15"/>
      <c r="R6" s="12"/>
      <c r="S6" s="10"/>
      <c r="T6" s="10"/>
      <c r="U6" s="10"/>
      <c r="V6" s="10"/>
    </row>
    <row r="7" spans="1:22" s="5" customFormat="1" ht="12.75" customHeight="1" x14ac:dyDescent="0.2">
      <c r="A7" s="11"/>
      <c r="B7" s="14" t="s">
        <v>3</v>
      </c>
      <c r="C7" s="15"/>
      <c r="D7" s="15"/>
      <c r="E7" s="15"/>
      <c r="F7" s="15"/>
      <c r="G7" s="15"/>
      <c r="H7" s="15"/>
      <c r="I7" s="15"/>
      <c r="J7" s="15"/>
      <c r="K7" s="15"/>
      <c r="L7" s="15"/>
      <c r="M7" s="16"/>
      <c r="N7" s="16"/>
      <c r="O7" s="15"/>
      <c r="P7" s="16"/>
      <c r="Q7" s="15"/>
      <c r="R7" s="12"/>
      <c r="S7" s="10"/>
      <c r="T7" s="10"/>
      <c r="U7" s="10"/>
      <c r="V7" s="10"/>
    </row>
    <row r="8" spans="1:22" s="5" customFormat="1" ht="12.75" customHeight="1" x14ac:dyDescent="0.2">
      <c r="A8" s="11"/>
      <c r="B8" s="14" t="s">
        <v>193</v>
      </c>
      <c r="C8" s="15"/>
      <c r="D8" s="15"/>
      <c r="E8" s="15"/>
      <c r="F8" s="15"/>
      <c r="G8" s="15"/>
      <c r="H8" s="15"/>
      <c r="I8" s="15"/>
      <c r="J8" s="15"/>
      <c r="K8" s="15"/>
      <c r="L8" s="15"/>
      <c r="M8" s="16"/>
      <c r="N8" s="16"/>
      <c r="O8" s="15"/>
      <c r="P8" s="16"/>
      <c r="Q8" s="15"/>
      <c r="R8" s="12"/>
      <c r="S8" s="10"/>
      <c r="T8" s="10"/>
      <c r="U8" s="10"/>
      <c r="V8" s="10"/>
    </row>
    <row r="9" spans="1:22" s="5" customFormat="1" ht="12.75" customHeight="1" x14ac:dyDescent="0.2">
      <c r="A9" s="11"/>
      <c r="B9" s="14" t="s">
        <v>201</v>
      </c>
      <c r="C9" s="15"/>
      <c r="D9" s="15"/>
      <c r="E9" s="15"/>
      <c r="F9" s="15"/>
      <c r="G9" s="15"/>
      <c r="H9" s="15"/>
      <c r="I9" s="15"/>
      <c r="J9" s="15"/>
      <c r="K9" s="15"/>
      <c r="L9" s="15"/>
      <c r="M9" s="16"/>
      <c r="N9" s="16"/>
      <c r="O9" s="15"/>
      <c r="P9" s="16"/>
      <c r="Q9" s="15"/>
      <c r="R9" s="12"/>
      <c r="S9" s="10"/>
      <c r="T9" s="10"/>
      <c r="U9" s="10"/>
      <c r="V9" s="10"/>
    </row>
    <row r="10" spans="1:22" s="5" customFormat="1" ht="12.75" customHeight="1" thickBot="1" x14ac:dyDescent="0.25">
      <c r="A10" s="17"/>
      <c r="B10" s="18" t="s">
        <v>4</v>
      </c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20"/>
      <c r="N10" s="20"/>
      <c r="O10" s="19"/>
      <c r="P10" s="20"/>
      <c r="Q10" s="19"/>
      <c r="R10" s="21"/>
      <c r="S10" s="10"/>
      <c r="T10" s="10"/>
      <c r="U10" s="10"/>
      <c r="V10" s="10"/>
    </row>
    <row r="11" spans="1:22" s="5" customFormat="1" ht="12.75" customHeight="1" x14ac:dyDescent="0.2">
      <c r="A11" s="11"/>
      <c r="B11" s="14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6"/>
      <c r="N11" s="16"/>
      <c r="O11" s="15"/>
      <c r="P11" s="16"/>
      <c r="Q11" s="15"/>
      <c r="R11" s="15"/>
      <c r="S11" s="10"/>
      <c r="T11" s="10"/>
      <c r="U11" s="10"/>
      <c r="V11" s="10"/>
    </row>
    <row r="12" spans="1:22" ht="12.75" customHeight="1" thickBot="1" x14ac:dyDescent="0.25">
      <c r="A12" s="49"/>
      <c r="B12" s="32"/>
      <c r="C12" s="34"/>
      <c r="D12" s="34"/>
      <c r="E12" s="34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1"/>
      <c r="S12" s="50"/>
    </row>
    <row r="13" spans="1:22" ht="19.5" customHeight="1" x14ac:dyDescent="0.25">
      <c r="A13" s="64" t="s">
        <v>5</v>
      </c>
      <c r="B13" s="65"/>
      <c r="C13" s="65"/>
      <c r="D13" s="65"/>
      <c r="E13" s="65"/>
      <c r="F13" s="65"/>
      <c r="G13" s="65"/>
      <c r="H13" s="65"/>
      <c r="I13" s="65"/>
      <c r="J13" s="65"/>
      <c r="K13" s="65"/>
      <c r="L13" s="65"/>
      <c r="M13" s="65"/>
      <c r="N13" s="65"/>
      <c r="O13" s="65"/>
      <c r="P13" s="65"/>
      <c r="Q13" s="65"/>
      <c r="R13" s="65"/>
      <c r="S13" s="66"/>
    </row>
    <row r="14" spans="1:22" ht="19.5" customHeight="1" x14ac:dyDescent="0.25">
      <c r="A14" s="67" t="s">
        <v>6</v>
      </c>
      <c r="B14" s="68"/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  <c r="P14" s="68"/>
      <c r="Q14" s="68"/>
      <c r="R14" s="68"/>
      <c r="S14" s="69"/>
    </row>
    <row r="15" spans="1:22" ht="30" customHeight="1" x14ac:dyDescent="0.25">
      <c r="A15" s="58" t="s">
        <v>204</v>
      </c>
      <c r="B15" s="59"/>
      <c r="C15" s="59"/>
      <c r="D15" s="59"/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59"/>
      <c r="Q15" s="59"/>
      <c r="R15" s="59"/>
      <c r="S15" s="60"/>
    </row>
    <row r="16" spans="1:22" ht="12.75" customHeight="1" x14ac:dyDescent="0.2">
      <c r="A16" s="11"/>
      <c r="B16" s="15"/>
      <c r="C16" s="22"/>
      <c r="D16" s="22"/>
      <c r="E16" s="23"/>
      <c r="F16" s="24"/>
      <c r="G16" s="22"/>
      <c r="H16" s="23"/>
      <c r="I16" s="24"/>
      <c r="J16" s="24"/>
      <c r="K16" s="23"/>
      <c r="L16" s="23"/>
      <c r="M16" s="23"/>
      <c r="N16" s="23"/>
      <c r="O16" s="24"/>
      <c r="P16" s="22"/>
      <c r="Q16" s="22"/>
      <c r="R16" s="24"/>
      <c r="S16" s="25"/>
    </row>
    <row r="17" spans="1:19" ht="12.75" customHeight="1" x14ac:dyDescent="0.2">
      <c r="A17" s="26" t="s">
        <v>7</v>
      </c>
      <c r="B17" s="14" t="s">
        <v>8</v>
      </c>
      <c r="C17" s="27" t="s">
        <v>9</v>
      </c>
      <c r="D17" s="27" t="s">
        <v>197</v>
      </c>
      <c r="E17" s="28" t="s">
        <v>10</v>
      </c>
      <c r="F17" s="28" t="s">
        <v>11</v>
      </c>
      <c r="G17" s="28" t="s">
        <v>12</v>
      </c>
      <c r="H17" s="27" t="s">
        <v>13</v>
      </c>
      <c r="I17" s="28" t="s">
        <v>14</v>
      </c>
      <c r="J17" s="28" t="s">
        <v>15</v>
      </c>
      <c r="K17" s="27" t="s">
        <v>16</v>
      </c>
      <c r="L17" s="28" t="s">
        <v>17</v>
      </c>
      <c r="M17" s="28" t="s">
        <v>18</v>
      </c>
      <c r="N17" s="28" t="s">
        <v>19</v>
      </c>
      <c r="O17" s="28" t="s">
        <v>20</v>
      </c>
      <c r="P17" s="29" t="s">
        <v>21</v>
      </c>
      <c r="Q17" s="14" t="s">
        <v>22</v>
      </c>
      <c r="R17" s="28" t="s">
        <v>23</v>
      </c>
      <c r="S17" s="30" t="s">
        <v>24</v>
      </c>
    </row>
    <row r="18" spans="1:19" ht="12.75" customHeight="1" x14ac:dyDescent="0.2">
      <c r="A18" s="31" t="s">
        <v>25</v>
      </c>
      <c r="B18" s="32" t="s">
        <v>26</v>
      </c>
      <c r="C18" s="33">
        <v>3040584</v>
      </c>
      <c r="D18" s="33">
        <v>34000</v>
      </c>
      <c r="E18" s="33">
        <f>+C18+D18</f>
        <v>3074584</v>
      </c>
      <c r="F18" s="34">
        <v>252314.23</v>
      </c>
      <c r="G18" s="34">
        <v>251067</v>
      </c>
      <c r="H18" s="34">
        <v>252415.58</v>
      </c>
      <c r="I18" s="34">
        <v>252545.63</v>
      </c>
      <c r="J18" s="34">
        <v>252168.74</v>
      </c>
      <c r="K18" s="34">
        <v>250337.3</v>
      </c>
      <c r="L18" s="34">
        <v>251101</v>
      </c>
      <c r="M18" s="34">
        <v>251101</v>
      </c>
      <c r="N18" s="34">
        <v>252545.63</v>
      </c>
      <c r="O18" s="34">
        <v>0</v>
      </c>
      <c r="P18" s="34">
        <v>0</v>
      </c>
      <c r="Q18" s="34">
        <v>0</v>
      </c>
      <c r="R18" s="34">
        <f t="shared" ref="R18:R50" si="0">SUM(F18:Q18)</f>
        <v>2265596.11</v>
      </c>
      <c r="S18" s="35">
        <f t="shared" ref="S18:S34" si="1">+E18-R18</f>
        <v>808987.89000000013</v>
      </c>
    </row>
    <row r="19" spans="1:19" ht="12.75" customHeight="1" x14ac:dyDescent="0.2">
      <c r="A19" s="31" t="s">
        <v>27</v>
      </c>
      <c r="B19" s="32" t="s">
        <v>28</v>
      </c>
      <c r="C19" s="33">
        <v>1266000</v>
      </c>
      <c r="D19" s="33">
        <v>12600</v>
      </c>
      <c r="E19" s="33">
        <f t="shared" ref="E19:E34" si="2">+C19+D19</f>
        <v>1278600</v>
      </c>
      <c r="F19" s="34">
        <v>93677.42</v>
      </c>
      <c r="G19" s="34">
        <v>96300</v>
      </c>
      <c r="H19" s="34">
        <v>99919.34</v>
      </c>
      <c r="I19" s="34">
        <v>102900</v>
      </c>
      <c r="J19" s="34">
        <v>103748.39</v>
      </c>
      <c r="K19" s="34">
        <v>103066.67</v>
      </c>
      <c r="L19" s="34">
        <v>99870.97</v>
      </c>
      <c r="M19" s="34">
        <v>100500</v>
      </c>
      <c r="N19" s="34">
        <v>100500</v>
      </c>
      <c r="O19" s="34">
        <v>0</v>
      </c>
      <c r="P19" s="34">
        <v>0</v>
      </c>
      <c r="Q19" s="34">
        <v>0</v>
      </c>
      <c r="R19" s="34">
        <f t="shared" si="0"/>
        <v>900482.79</v>
      </c>
      <c r="S19" s="35">
        <f t="shared" si="1"/>
        <v>378117.20999999996</v>
      </c>
    </row>
    <row r="20" spans="1:19" ht="12.75" customHeight="1" x14ac:dyDescent="0.2">
      <c r="A20" s="31" t="s">
        <v>29</v>
      </c>
      <c r="B20" s="32" t="s">
        <v>30</v>
      </c>
      <c r="C20" s="33">
        <v>10470</v>
      </c>
      <c r="D20" s="33"/>
      <c r="E20" s="33">
        <f t="shared" si="2"/>
        <v>10470</v>
      </c>
      <c r="F20" s="34">
        <v>470</v>
      </c>
      <c r="G20" s="34">
        <v>470</v>
      </c>
      <c r="H20" s="34">
        <v>470</v>
      </c>
      <c r="I20" s="34">
        <v>470</v>
      </c>
      <c r="J20" s="34">
        <v>470</v>
      </c>
      <c r="K20" s="34">
        <v>470</v>
      </c>
      <c r="L20" s="34">
        <v>485</v>
      </c>
      <c r="M20" s="34">
        <v>485</v>
      </c>
      <c r="N20" s="34">
        <v>485</v>
      </c>
      <c r="O20" s="34">
        <v>0</v>
      </c>
      <c r="P20" s="34">
        <v>0</v>
      </c>
      <c r="Q20" s="34">
        <v>0</v>
      </c>
      <c r="R20" s="34">
        <f t="shared" si="0"/>
        <v>4275</v>
      </c>
      <c r="S20" s="35">
        <f t="shared" si="1"/>
        <v>6195</v>
      </c>
    </row>
    <row r="21" spans="1:19" ht="12.75" customHeight="1" x14ac:dyDescent="0.2">
      <c r="A21" s="31" t="s">
        <v>31</v>
      </c>
      <c r="B21" s="32" t="s">
        <v>32</v>
      </c>
      <c r="C21" s="33">
        <v>36000</v>
      </c>
      <c r="D21" s="33">
        <v>9750</v>
      </c>
      <c r="E21" s="33">
        <f t="shared" si="2"/>
        <v>45750</v>
      </c>
      <c r="F21" s="34">
        <v>3000</v>
      </c>
      <c r="G21" s="34">
        <v>3000</v>
      </c>
      <c r="H21" s="34">
        <v>3000</v>
      </c>
      <c r="I21" s="34">
        <v>3000</v>
      </c>
      <c r="J21" s="34">
        <v>3000</v>
      </c>
      <c r="K21" s="34">
        <v>2787.5</v>
      </c>
      <c r="L21" s="34">
        <v>3000</v>
      </c>
      <c r="M21" s="34">
        <v>3000</v>
      </c>
      <c r="N21" s="34">
        <v>3000</v>
      </c>
      <c r="O21" s="34">
        <v>0</v>
      </c>
      <c r="P21" s="34">
        <v>0</v>
      </c>
      <c r="Q21" s="34">
        <v>0</v>
      </c>
      <c r="R21" s="34">
        <f t="shared" si="0"/>
        <v>26787.5</v>
      </c>
      <c r="S21" s="35">
        <f t="shared" si="1"/>
        <v>18962.5</v>
      </c>
    </row>
    <row r="22" spans="1:19" ht="12.75" customHeight="1" x14ac:dyDescent="0.2">
      <c r="A22" s="31" t="s">
        <v>33</v>
      </c>
      <c r="B22" s="32" t="s">
        <v>34</v>
      </c>
      <c r="C22" s="33">
        <v>1461000</v>
      </c>
      <c r="D22" s="33">
        <v>14150</v>
      </c>
      <c r="E22" s="33">
        <f t="shared" si="2"/>
        <v>1475150</v>
      </c>
      <c r="F22" s="34">
        <v>120517.74</v>
      </c>
      <c r="G22" s="34">
        <v>120400</v>
      </c>
      <c r="H22" s="34">
        <v>121158.07</v>
      </c>
      <c r="I22" s="34">
        <v>121181.66</v>
      </c>
      <c r="J22" s="34">
        <v>121241.94</v>
      </c>
      <c r="K22" s="34">
        <v>120475</v>
      </c>
      <c r="L22" s="34">
        <v>120200</v>
      </c>
      <c r="M22" s="34">
        <v>120200</v>
      </c>
      <c r="N22" s="34">
        <v>121181.66</v>
      </c>
      <c r="O22" s="34">
        <v>0</v>
      </c>
      <c r="P22" s="34">
        <v>0</v>
      </c>
      <c r="Q22" s="34">
        <v>0</v>
      </c>
      <c r="R22" s="34">
        <f t="shared" si="0"/>
        <v>1086556.0699999998</v>
      </c>
      <c r="S22" s="35">
        <f t="shared" si="1"/>
        <v>388593.93000000017</v>
      </c>
    </row>
    <row r="23" spans="1:19" ht="12.75" customHeight="1" x14ac:dyDescent="0.2">
      <c r="A23" s="37" t="s">
        <v>202</v>
      </c>
      <c r="B23" s="36" t="s">
        <v>35</v>
      </c>
      <c r="C23" s="33">
        <v>145200</v>
      </c>
      <c r="D23" s="33">
        <v>84000</v>
      </c>
      <c r="E23" s="33">
        <f t="shared" si="2"/>
        <v>229200</v>
      </c>
      <c r="F23" s="34">
        <v>0</v>
      </c>
      <c r="G23" s="34">
        <v>17200</v>
      </c>
      <c r="H23" s="34">
        <v>17200</v>
      </c>
      <c r="I23" s="34">
        <v>0</v>
      </c>
      <c r="J23" s="34">
        <v>34400</v>
      </c>
      <c r="K23" s="34">
        <v>17200</v>
      </c>
      <c r="L23" s="34">
        <v>14200</v>
      </c>
      <c r="M23" s="34">
        <v>17200</v>
      </c>
      <c r="N23" s="34">
        <v>17200</v>
      </c>
      <c r="O23" s="34">
        <v>0</v>
      </c>
      <c r="P23" s="34">
        <v>0</v>
      </c>
      <c r="Q23" s="34">
        <v>0</v>
      </c>
      <c r="R23" s="34">
        <f t="shared" si="0"/>
        <v>134600</v>
      </c>
      <c r="S23" s="35">
        <f t="shared" si="1"/>
        <v>94600</v>
      </c>
    </row>
    <row r="24" spans="1:19" ht="12.75" customHeight="1" x14ac:dyDescent="0.2">
      <c r="A24" s="31" t="s">
        <v>36</v>
      </c>
      <c r="B24" s="32" t="s">
        <v>37</v>
      </c>
      <c r="C24" s="33">
        <v>484032</v>
      </c>
      <c r="D24" s="33"/>
      <c r="E24" s="33">
        <f t="shared" si="2"/>
        <v>484032</v>
      </c>
      <c r="F24" s="34">
        <v>38896.01</v>
      </c>
      <c r="G24" s="34">
        <v>35131.879999999997</v>
      </c>
      <c r="H24" s="34">
        <v>38896.01</v>
      </c>
      <c r="I24" s="34">
        <v>37641.300000000003</v>
      </c>
      <c r="J24" s="34">
        <v>38896.01</v>
      </c>
      <c r="K24" s="34">
        <v>39212.1</v>
      </c>
      <c r="L24" s="34">
        <v>41109.410000000003</v>
      </c>
      <c r="M24" s="34">
        <v>41109.410000000003</v>
      </c>
      <c r="N24" s="34">
        <v>39783.300000000003</v>
      </c>
      <c r="O24" s="34">
        <v>0</v>
      </c>
      <c r="P24" s="34">
        <v>0</v>
      </c>
      <c r="Q24" s="34">
        <v>0</v>
      </c>
      <c r="R24" s="34">
        <f t="shared" si="0"/>
        <v>350675.43</v>
      </c>
      <c r="S24" s="35">
        <f t="shared" si="1"/>
        <v>133356.57</v>
      </c>
    </row>
    <row r="25" spans="1:19" ht="12.75" customHeight="1" x14ac:dyDescent="0.2">
      <c r="A25" s="31" t="s">
        <v>38</v>
      </c>
      <c r="B25" s="32" t="s">
        <v>39</v>
      </c>
      <c r="C25" s="33">
        <v>10800</v>
      </c>
      <c r="D25" s="33"/>
      <c r="E25" s="33">
        <f t="shared" si="2"/>
        <v>10800</v>
      </c>
      <c r="F25" s="34">
        <v>470</v>
      </c>
      <c r="G25" s="34">
        <v>505</v>
      </c>
      <c r="H25" s="34">
        <v>505</v>
      </c>
      <c r="I25" s="34">
        <v>505</v>
      </c>
      <c r="J25" s="34">
        <v>505</v>
      </c>
      <c r="K25" s="34">
        <v>505</v>
      </c>
      <c r="L25" s="34">
        <v>505</v>
      </c>
      <c r="M25" s="34">
        <v>505</v>
      </c>
      <c r="N25" s="34">
        <v>505</v>
      </c>
      <c r="O25" s="34">
        <v>0</v>
      </c>
      <c r="P25" s="34">
        <v>0</v>
      </c>
      <c r="Q25" s="34">
        <v>0</v>
      </c>
      <c r="R25" s="34">
        <f t="shared" si="0"/>
        <v>4510</v>
      </c>
      <c r="S25" s="35">
        <f t="shared" si="1"/>
        <v>6290</v>
      </c>
    </row>
    <row r="26" spans="1:19" ht="12.75" customHeight="1" x14ac:dyDescent="0.2">
      <c r="A26" s="31" t="s">
        <v>40</v>
      </c>
      <c r="B26" s="32" t="s">
        <v>41</v>
      </c>
      <c r="C26" s="33">
        <v>229888</v>
      </c>
      <c r="D26" s="33"/>
      <c r="E26" s="33">
        <f t="shared" si="2"/>
        <v>229888</v>
      </c>
      <c r="F26" s="34">
        <v>18049.22</v>
      </c>
      <c r="G26" s="34">
        <v>18049.22</v>
      </c>
      <c r="H26" s="34">
        <v>18049.22</v>
      </c>
      <c r="I26" s="34">
        <v>18049.22</v>
      </c>
      <c r="J26" s="34">
        <v>18049.22</v>
      </c>
      <c r="K26" s="34">
        <v>18861.75</v>
      </c>
      <c r="L26" s="34">
        <v>19157.22</v>
      </c>
      <c r="M26" s="34">
        <v>19157.22</v>
      </c>
      <c r="N26" s="34">
        <v>19157.22</v>
      </c>
      <c r="O26" s="34">
        <v>0</v>
      </c>
      <c r="P26" s="34">
        <v>0</v>
      </c>
      <c r="Q26" s="34">
        <v>0</v>
      </c>
      <c r="R26" s="34">
        <f t="shared" si="0"/>
        <v>166579.51</v>
      </c>
      <c r="S26" s="35">
        <f t="shared" si="1"/>
        <v>63308.489999999991</v>
      </c>
    </row>
    <row r="27" spans="1:19" ht="12.75" customHeight="1" x14ac:dyDescent="0.2">
      <c r="A27" s="37" t="s">
        <v>42</v>
      </c>
      <c r="B27" s="32" t="s">
        <v>43</v>
      </c>
      <c r="C27" s="33">
        <v>0</v>
      </c>
      <c r="D27" s="33">
        <v>40000</v>
      </c>
      <c r="E27" s="33">
        <f t="shared" si="2"/>
        <v>40000</v>
      </c>
      <c r="F27" s="34">
        <v>1598.07</v>
      </c>
      <c r="G27" s="34">
        <v>1032.68</v>
      </c>
      <c r="H27" s="34">
        <v>1910.5</v>
      </c>
      <c r="I27" s="34">
        <v>0</v>
      </c>
      <c r="J27" s="34">
        <v>0</v>
      </c>
      <c r="K27" s="34">
        <v>0</v>
      </c>
      <c r="L27" s="34">
        <v>0</v>
      </c>
      <c r="M27" s="34">
        <v>0</v>
      </c>
      <c r="N27" s="34">
        <v>0</v>
      </c>
      <c r="O27" s="34">
        <v>0</v>
      </c>
      <c r="P27" s="34">
        <v>0</v>
      </c>
      <c r="Q27" s="34">
        <v>0</v>
      </c>
      <c r="R27" s="34">
        <f t="shared" si="0"/>
        <v>4541.25</v>
      </c>
      <c r="S27" s="35">
        <f t="shared" si="1"/>
        <v>35458.75</v>
      </c>
    </row>
    <row r="28" spans="1:19" ht="12.75" customHeight="1" x14ac:dyDescent="0.2">
      <c r="A28" s="31" t="s">
        <v>44</v>
      </c>
      <c r="B28" s="32" t="s">
        <v>45</v>
      </c>
      <c r="C28" s="38">
        <v>669820</v>
      </c>
      <c r="D28" s="38">
        <v>6500</v>
      </c>
      <c r="E28" s="33">
        <f t="shared" si="2"/>
        <v>676320</v>
      </c>
      <c r="F28" s="34">
        <v>54375.13</v>
      </c>
      <c r="G28" s="34">
        <v>54171.33</v>
      </c>
      <c r="H28" s="34">
        <v>53958.81</v>
      </c>
      <c r="I28" s="34">
        <v>55049.59</v>
      </c>
      <c r="J28" s="34">
        <v>55044.88</v>
      </c>
      <c r="K28" s="34">
        <v>55231.73</v>
      </c>
      <c r="L28" s="34">
        <v>54969.03</v>
      </c>
      <c r="M28" s="34">
        <v>54942.77</v>
      </c>
      <c r="N28" s="34">
        <v>55010</v>
      </c>
      <c r="O28" s="34">
        <v>0</v>
      </c>
      <c r="P28" s="34">
        <v>0</v>
      </c>
      <c r="Q28" s="34">
        <v>0</v>
      </c>
      <c r="R28" s="34">
        <f t="shared" si="0"/>
        <v>492753.27</v>
      </c>
      <c r="S28" s="35">
        <f t="shared" si="1"/>
        <v>183566.72999999998</v>
      </c>
    </row>
    <row r="29" spans="1:19" ht="12.75" customHeight="1" x14ac:dyDescent="0.2">
      <c r="A29" s="37" t="s">
        <v>203</v>
      </c>
      <c r="B29" s="36" t="s">
        <v>46</v>
      </c>
      <c r="C29" s="38">
        <v>18000</v>
      </c>
      <c r="D29" s="38"/>
      <c r="E29" s="33">
        <f t="shared" si="2"/>
        <v>18000</v>
      </c>
      <c r="F29" s="34">
        <v>0</v>
      </c>
      <c r="G29" s="34">
        <v>1021</v>
      </c>
      <c r="H29" s="34">
        <v>1021</v>
      </c>
      <c r="I29" s="34">
        <v>1021</v>
      </c>
      <c r="J29" s="34">
        <v>1021</v>
      </c>
      <c r="K29" s="34">
        <v>1021</v>
      </c>
      <c r="L29" s="34">
        <v>1021</v>
      </c>
      <c r="M29" s="34">
        <v>1021</v>
      </c>
      <c r="N29" s="34">
        <v>1021</v>
      </c>
      <c r="O29" s="34">
        <v>0</v>
      </c>
      <c r="P29" s="34">
        <v>0</v>
      </c>
      <c r="Q29" s="34">
        <v>0</v>
      </c>
      <c r="R29" s="34">
        <f t="shared" si="0"/>
        <v>8168</v>
      </c>
      <c r="S29" s="35">
        <f t="shared" si="1"/>
        <v>9832</v>
      </c>
    </row>
    <row r="30" spans="1:19" ht="12.75" customHeight="1" x14ac:dyDescent="0.2">
      <c r="A30" s="31" t="s">
        <v>47</v>
      </c>
      <c r="B30" s="32" t="s">
        <v>48</v>
      </c>
      <c r="C30" s="38">
        <v>14400</v>
      </c>
      <c r="D30" s="38"/>
      <c r="E30" s="33">
        <f t="shared" si="2"/>
        <v>14400</v>
      </c>
      <c r="F30" s="34">
        <v>0</v>
      </c>
      <c r="G30" s="34">
        <v>0</v>
      </c>
      <c r="H30" s="34">
        <v>400</v>
      </c>
      <c r="I30" s="34">
        <v>0</v>
      </c>
      <c r="J30" s="34">
        <v>600</v>
      </c>
      <c r="K30" s="34">
        <v>500</v>
      </c>
      <c r="L30" s="34">
        <v>0</v>
      </c>
      <c r="M30" s="34">
        <v>600</v>
      </c>
      <c r="N30" s="34">
        <v>500</v>
      </c>
      <c r="O30" s="34">
        <v>0</v>
      </c>
      <c r="P30" s="34">
        <v>0</v>
      </c>
      <c r="Q30" s="34">
        <v>0</v>
      </c>
      <c r="R30" s="34">
        <f t="shared" si="0"/>
        <v>2600</v>
      </c>
      <c r="S30" s="35">
        <f t="shared" si="1"/>
        <v>11800</v>
      </c>
    </row>
    <row r="31" spans="1:19" ht="12.75" customHeight="1" x14ac:dyDescent="0.2">
      <c r="A31" s="31" t="s">
        <v>49</v>
      </c>
      <c r="B31" s="32" t="s">
        <v>50</v>
      </c>
      <c r="C31" s="38">
        <v>72000</v>
      </c>
      <c r="D31" s="38"/>
      <c r="E31" s="33">
        <f t="shared" si="2"/>
        <v>72000</v>
      </c>
      <c r="F31" s="34">
        <v>6000</v>
      </c>
      <c r="G31" s="34">
        <v>6000</v>
      </c>
      <c r="H31" s="34">
        <v>6000</v>
      </c>
      <c r="I31" s="34">
        <v>6000</v>
      </c>
      <c r="J31" s="34">
        <v>6000</v>
      </c>
      <c r="K31" s="34">
        <v>6000</v>
      </c>
      <c r="L31" s="34">
        <v>6000</v>
      </c>
      <c r="M31" s="34">
        <v>6000</v>
      </c>
      <c r="N31" s="34">
        <v>6000</v>
      </c>
      <c r="O31" s="34">
        <v>0</v>
      </c>
      <c r="P31" s="34">
        <v>0</v>
      </c>
      <c r="Q31" s="34">
        <v>0</v>
      </c>
      <c r="R31" s="34">
        <f t="shared" si="0"/>
        <v>54000</v>
      </c>
      <c r="S31" s="35">
        <f t="shared" si="1"/>
        <v>18000</v>
      </c>
    </row>
    <row r="32" spans="1:19" ht="12.75" customHeight="1" x14ac:dyDescent="0.2">
      <c r="A32" s="31" t="s">
        <v>51</v>
      </c>
      <c r="B32" s="32" t="s">
        <v>52</v>
      </c>
      <c r="C32" s="38">
        <v>522093</v>
      </c>
      <c r="D32" s="38">
        <v>4900</v>
      </c>
      <c r="E32" s="33">
        <f t="shared" si="2"/>
        <v>526993</v>
      </c>
      <c r="F32" s="34">
        <v>0</v>
      </c>
      <c r="G32" s="34">
        <v>0</v>
      </c>
      <c r="H32" s="34">
        <v>0</v>
      </c>
      <c r="I32" s="34">
        <v>0</v>
      </c>
      <c r="J32" s="34">
        <v>0</v>
      </c>
      <c r="K32" s="34">
        <v>0</v>
      </c>
      <c r="L32" s="34">
        <v>12443.59</v>
      </c>
      <c r="M32" s="34">
        <v>0</v>
      </c>
      <c r="N32" s="34">
        <v>0</v>
      </c>
      <c r="O32" s="34">
        <v>0</v>
      </c>
      <c r="P32" s="34">
        <v>0</v>
      </c>
      <c r="Q32" s="34">
        <v>0</v>
      </c>
      <c r="R32" s="34">
        <f t="shared" si="0"/>
        <v>12443.59</v>
      </c>
      <c r="S32" s="35">
        <f t="shared" si="1"/>
        <v>514549.41</v>
      </c>
    </row>
    <row r="33" spans="1:19" ht="12.75" customHeight="1" x14ac:dyDescent="0.2">
      <c r="A33" s="31" t="s">
        <v>53</v>
      </c>
      <c r="B33" s="32" t="s">
        <v>54</v>
      </c>
      <c r="C33" s="38">
        <v>522093</v>
      </c>
      <c r="D33" s="38">
        <v>4900</v>
      </c>
      <c r="E33" s="33">
        <f t="shared" si="2"/>
        <v>526993</v>
      </c>
      <c r="F33" s="34">
        <v>0</v>
      </c>
      <c r="G33" s="34">
        <v>0</v>
      </c>
      <c r="H33" s="34">
        <v>0</v>
      </c>
      <c r="I33" s="34">
        <v>0</v>
      </c>
      <c r="J33" s="34">
        <v>0</v>
      </c>
      <c r="K33" s="34">
        <v>0</v>
      </c>
      <c r="L33" s="34">
        <v>476132.05</v>
      </c>
      <c r="M33" s="34">
        <v>0</v>
      </c>
      <c r="N33" s="34">
        <v>0</v>
      </c>
      <c r="O33" s="34">
        <v>0</v>
      </c>
      <c r="P33" s="34">
        <v>0</v>
      </c>
      <c r="Q33" s="34">
        <v>0</v>
      </c>
      <c r="R33" s="34">
        <f t="shared" si="0"/>
        <v>476132.05</v>
      </c>
      <c r="S33" s="35">
        <f t="shared" si="1"/>
        <v>50860.950000000012</v>
      </c>
    </row>
    <row r="34" spans="1:19" ht="12.75" customHeight="1" x14ac:dyDescent="0.2">
      <c r="A34" s="31" t="s">
        <v>55</v>
      </c>
      <c r="B34" s="32" t="s">
        <v>56</v>
      </c>
      <c r="C34" s="38">
        <v>16600</v>
      </c>
      <c r="D34" s="38"/>
      <c r="E34" s="33">
        <f t="shared" si="2"/>
        <v>16600</v>
      </c>
      <c r="F34" s="34">
        <v>0</v>
      </c>
      <c r="G34" s="34">
        <v>0</v>
      </c>
      <c r="H34" s="34">
        <v>0</v>
      </c>
      <c r="I34" s="34">
        <v>0</v>
      </c>
      <c r="J34" s="34">
        <v>0</v>
      </c>
      <c r="K34" s="34">
        <v>0</v>
      </c>
      <c r="L34" s="34">
        <v>189.04</v>
      </c>
      <c r="M34" s="34">
        <v>0</v>
      </c>
      <c r="N34" s="34">
        <v>0</v>
      </c>
      <c r="O34" s="34">
        <v>0</v>
      </c>
      <c r="P34" s="34">
        <v>0</v>
      </c>
      <c r="Q34" s="34">
        <v>0</v>
      </c>
      <c r="R34" s="34">
        <f t="shared" si="0"/>
        <v>189.04</v>
      </c>
      <c r="S34" s="35">
        <f t="shared" si="1"/>
        <v>16410.96</v>
      </c>
    </row>
    <row r="35" spans="1:19" ht="12.75" customHeight="1" x14ac:dyDescent="0.2">
      <c r="A35" s="39"/>
      <c r="B35" s="40" t="s">
        <v>57</v>
      </c>
      <c r="C35" s="41">
        <f>SUM(C18:C34)</f>
        <v>8518980</v>
      </c>
      <c r="D35" s="41"/>
      <c r="E35" s="41">
        <f>SUM(E18:E34)</f>
        <v>8729780</v>
      </c>
      <c r="F35" s="41">
        <f>SUM(F18:F34)</f>
        <v>589367.81999999995</v>
      </c>
      <c r="G35" s="41">
        <f>SUM(G18:G34)</f>
        <v>604348.11</v>
      </c>
      <c r="H35" s="41">
        <f t="shared" ref="H35:Q35" si="3">SUM(H18:H34)</f>
        <v>614903.53</v>
      </c>
      <c r="I35" s="41">
        <f t="shared" si="3"/>
        <v>598363.4</v>
      </c>
      <c r="J35" s="41">
        <f t="shared" si="3"/>
        <v>635145.17999999993</v>
      </c>
      <c r="K35" s="41">
        <f>SUM(K18:K34)</f>
        <v>615668.04999999993</v>
      </c>
      <c r="L35" s="41">
        <f t="shared" si="3"/>
        <v>1100383.31</v>
      </c>
      <c r="M35" s="41">
        <f t="shared" si="3"/>
        <v>615821.4</v>
      </c>
      <c r="N35" s="41">
        <f>SUM(N18:N34)</f>
        <v>616888.81000000006</v>
      </c>
      <c r="O35" s="41">
        <f>SUM(O18:O34)</f>
        <v>0</v>
      </c>
      <c r="P35" s="41">
        <f t="shared" si="3"/>
        <v>0</v>
      </c>
      <c r="Q35" s="41">
        <f t="shared" si="3"/>
        <v>0</v>
      </c>
      <c r="R35" s="41">
        <f t="shared" si="0"/>
        <v>5990889.6100000013</v>
      </c>
      <c r="S35" s="42">
        <f>SUM(S18:S34)</f>
        <v>2738890.3900000006</v>
      </c>
    </row>
    <row r="36" spans="1:19" ht="12.75" customHeight="1" x14ac:dyDescent="0.2">
      <c r="A36" s="31" t="s">
        <v>58</v>
      </c>
      <c r="B36" s="32" t="s">
        <v>59</v>
      </c>
      <c r="C36" s="33">
        <v>550000</v>
      </c>
      <c r="D36" s="33">
        <v>-125000</v>
      </c>
      <c r="E36" s="33">
        <f>+C36+D36</f>
        <v>425000</v>
      </c>
      <c r="F36" s="34">
        <v>28975.49</v>
      </c>
      <c r="G36" s="34">
        <v>36263.660000000003</v>
      </c>
      <c r="H36" s="34">
        <v>32793.360000000001</v>
      </c>
      <c r="I36" s="34">
        <v>32946.370000000003</v>
      </c>
      <c r="J36" s="34">
        <v>32021.51</v>
      </c>
      <c r="K36" s="34">
        <v>31945.97</v>
      </c>
      <c r="L36" s="34">
        <v>31880.01</v>
      </c>
      <c r="M36" s="34">
        <v>33267.769999999997</v>
      </c>
      <c r="N36" s="34">
        <v>35388.870000000003</v>
      </c>
      <c r="O36" s="34">
        <v>0</v>
      </c>
      <c r="P36" s="34">
        <v>0</v>
      </c>
      <c r="Q36" s="34">
        <v>0</v>
      </c>
      <c r="R36" s="34">
        <f t="shared" si="0"/>
        <v>295483.01</v>
      </c>
      <c r="S36" s="35">
        <f t="shared" ref="S36:S65" si="4">+E36-R36</f>
        <v>129516.98999999999</v>
      </c>
    </row>
    <row r="37" spans="1:19" ht="12.75" customHeight="1" x14ac:dyDescent="0.2">
      <c r="A37" s="31">
        <v>112</v>
      </c>
      <c r="B37" s="32" t="s">
        <v>60</v>
      </c>
      <c r="C37" s="33">
        <v>15000</v>
      </c>
      <c r="D37" s="33"/>
      <c r="E37" s="33">
        <f t="shared" ref="E37:E65" si="5">+C37+D37</f>
        <v>15000</v>
      </c>
      <c r="F37" s="34">
        <v>19.600000000000001</v>
      </c>
      <c r="G37" s="34">
        <v>234.6</v>
      </c>
      <c r="H37" s="34">
        <v>499.6</v>
      </c>
      <c r="I37" s="34">
        <v>809.6</v>
      </c>
      <c r="J37" s="34">
        <v>310.60000000000002</v>
      </c>
      <c r="K37" s="34">
        <v>1054.5999999999999</v>
      </c>
      <c r="L37" s="34">
        <v>229.6</v>
      </c>
      <c r="M37" s="34">
        <v>0</v>
      </c>
      <c r="N37" s="34">
        <v>131.6</v>
      </c>
      <c r="O37" s="34">
        <v>0</v>
      </c>
      <c r="P37" s="34">
        <v>0</v>
      </c>
      <c r="Q37" s="34">
        <v>0</v>
      </c>
      <c r="R37" s="34">
        <f t="shared" si="0"/>
        <v>3289.7999999999997</v>
      </c>
      <c r="S37" s="35">
        <f t="shared" si="4"/>
        <v>11710.2</v>
      </c>
    </row>
    <row r="38" spans="1:19" ht="12.75" customHeight="1" x14ac:dyDescent="0.2">
      <c r="A38" s="31" t="s">
        <v>61</v>
      </c>
      <c r="B38" s="32" t="s">
        <v>62</v>
      </c>
      <c r="C38" s="33">
        <v>210000</v>
      </c>
      <c r="D38" s="33">
        <v>-65000</v>
      </c>
      <c r="E38" s="33">
        <f t="shared" si="5"/>
        <v>145000</v>
      </c>
      <c r="F38" s="34">
        <v>2909.19</v>
      </c>
      <c r="G38" s="34">
        <v>8933</v>
      </c>
      <c r="H38" s="34">
        <v>22351.84</v>
      </c>
      <c r="I38" s="34">
        <v>11586.36</v>
      </c>
      <c r="J38" s="34">
        <v>11587.8</v>
      </c>
      <c r="K38" s="34">
        <v>3540</v>
      </c>
      <c r="L38" s="34">
        <v>13472.32</v>
      </c>
      <c r="M38" s="34">
        <v>17431.439999999999</v>
      </c>
      <c r="N38" s="34">
        <v>6651.4</v>
      </c>
      <c r="O38" s="34">
        <v>0</v>
      </c>
      <c r="P38" s="34">
        <v>0</v>
      </c>
      <c r="Q38" s="34">
        <v>0</v>
      </c>
      <c r="R38" s="34">
        <f t="shared" si="0"/>
        <v>98463.35</v>
      </c>
      <c r="S38" s="35">
        <f t="shared" si="4"/>
        <v>46536.649999999994</v>
      </c>
    </row>
    <row r="39" spans="1:19" ht="12.75" customHeight="1" x14ac:dyDescent="0.2">
      <c r="A39" s="31" t="s">
        <v>63</v>
      </c>
      <c r="B39" s="32" t="s">
        <v>64</v>
      </c>
      <c r="C39" s="33">
        <v>5000</v>
      </c>
      <c r="D39" s="33"/>
      <c r="E39" s="33">
        <f t="shared" si="5"/>
        <v>5000</v>
      </c>
      <c r="F39" s="34">
        <v>36</v>
      </c>
      <c r="G39" s="34">
        <v>174</v>
      </c>
      <c r="H39" s="34">
        <v>124.5</v>
      </c>
      <c r="I39" s="34">
        <v>213.5</v>
      </c>
      <c r="J39" s="34">
        <v>149.5</v>
      </c>
      <c r="K39" s="34">
        <v>331.5</v>
      </c>
      <c r="L39" s="34">
        <v>151</v>
      </c>
      <c r="M39" s="34">
        <v>110</v>
      </c>
      <c r="N39" s="34">
        <v>325</v>
      </c>
      <c r="O39" s="34">
        <v>0</v>
      </c>
      <c r="P39" s="34">
        <v>0</v>
      </c>
      <c r="Q39" s="34">
        <v>0</v>
      </c>
      <c r="R39" s="34">
        <f t="shared" si="0"/>
        <v>1615</v>
      </c>
      <c r="S39" s="35">
        <f t="shared" si="4"/>
        <v>3385</v>
      </c>
    </row>
    <row r="40" spans="1:19" ht="12.75" customHeight="1" x14ac:dyDescent="0.2">
      <c r="A40" s="31">
        <v>115</v>
      </c>
      <c r="B40" s="32" t="s">
        <v>65</v>
      </c>
      <c r="C40" s="33">
        <v>5000</v>
      </c>
      <c r="D40" s="33">
        <v>5000</v>
      </c>
      <c r="E40" s="33">
        <f t="shared" si="5"/>
        <v>10000</v>
      </c>
      <c r="F40" s="34">
        <v>20</v>
      </c>
      <c r="G40" s="34">
        <v>740</v>
      </c>
      <c r="H40" s="34">
        <v>220</v>
      </c>
      <c r="I40" s="34">
        <v>20</v>
      </c>
      <c r="J40" s="34">
        <v>2595</v>
      </c>
      <c r="K40" s="34">
        <v>20</v>
      </c>
      <c r="L40" s="34">
        <v>520</v>
      </c>
      <c r="M40" s="34">
        <v>375</v>
      </c>
      <c r="N40" s="34">
        <v>20</v>
      </c>
      <c r="O40" s="34">
        <v>0</v>
      </c>
      <c r="P40" s="34">
        <v>0</v>
      </c>
      <c r="Q40" s="34">
        <v>0</v>
      </c>
      <c r="R40" s="34">
        <f t="shared" si="0"/>
        <v>4530</v>
      </c>
      <c r="S40" s="35">
        <f t="shared" si="4"/>
        <v>5470</v>
      </c>
    </row>
    <row r="41" spans="1:19" ht="12.75" customHeight="1" x14ac:dyDescent="0.2">
      <c r="A41" s="31" t="s">
        <v>66</v>
      </c>
      <c r="B41" s="32" t="s">
        <v>67</v>
      </c>
      <c r="C41" s="33">
        <v>50000</v>
      </c>
      <c r="D41" s="33"/>
      <c r="E41" s="33">
        <f t="shared" si="5"/>
        <v>50000</v>
      </c>
      <c r="F41" s="34">
        <v>0</v>
      </c>
      <c r="G41" s="34">
        <v>0</v>
      </c>
      <c r="H41" s="34">
        <v>0</v>
      </c>
      <c r="I41" s="34">
        <v>0</v>
      </c>
      <c r="J41" s="34">
        <v>0</v>
      </c>
      <c r="K41" s="34">
        <v>0</v>
      </c>
      <c r="L41" s="34">
        <v>0</v>
      </c>
      <c r="M41" s="34">
        <v>2050.1999999999998</v>
      </c>
      <c r="N41" s="34">
        <v>0</v>
      </c>
      <c r="O41" s="34">
        <v>0</v>
      </c>
      <c r="P41" s="34">
        <v>0</v>
      </c>
      <c r="Q41" s="34">
        <v>0</v>
      </c>
      <c r="R41" s="34">
        <f t="shared" si="0"/>
        <v>2050.1999999999998</v>
      </c>
      <c r="S41" s="35">
        <f t="shared" si="4"/>
        <v>47949.8</v>
      </c>
    </row>
    <row r="42" spans="1:19" ht="12.75" customHeight="1" x14ac:dyDescent="0.2">
      <c r="A42" s="31" t="s">
        <v>68</v>
      </c>
      <c r="B42" s="32" t="s">
        <v>69</v>
      </c>
      <c r="C42" s="33">
        <v>25000</v>
      </c>
      <c r="D42" s="33"/>
      <c r="E42" s="33">
        <f t="shared" si="5"/>
        <v>25000</v>
      </c>
      <c r="F42" s="34">
        <v>238.8</v>
      </c>
      <c r="G42" s="34">
        <v>1286</v>
      </c>
      <c r="H42" s="34">
        <v>821.45</v>
      </c>
      <c r="I42" s="34">
        <v>603.9</v>
      </c>
      <c r="J42" s="34">
        <v>750</v>
      </c>
      <c r="K42" s="34">
        <v>393.45</v>
      </c>
      <c r="L42" s="34">
        <v>444.8</v>
      </c>
      <c r="M42" s="34">
        <v>365</v>
      </c>
      <c r="N42" s="34">
        <v>8382.1</v>
      </c>
      <c r="O42" s="34">
        <v>0</v>
      </c>
      <c r="P42" s="34">
        <v>0</v>
      </c>
      <c r="Q42" s="34">
        <v>0</v>
      </c>
      <c r="R42" s="34">
        <f t="shared" si="0"/>
        <v>13285.5</v>
      </c>
      <c r="S42" s="35">
        <f t="shared" si="4"/>
        <v>11714.5</v>
      </c>
    </row>
    <row r="43" spans="1:19" ht="12.75" customHeight="1" x14ac:dyDescent="0.2">
      <c r="A43" s="31" t="s">
        <v>70</v>
      </c>
      <c r="B43" s="32" t="s">
        <v>71</v>
      </c>
      <c r="C43" s="34">
        <v>210000</v>
      </c>
      <c r="D43" s="34">
        <v>-50000</v>
      </c>
      <c r="E43" s="33">
        <f t="shared" si="5"/>
        <v>160000</v>
      </c>
      <c r="F43" s="34">
        <v>0</v>
      </c>
      <c r="G43" s="34">
        <v>4331.8</v>
      </c>
      <c r="H43" s="34">
        <v>32088.74</v>
      </c>
      <c r="I43" s="34">
        <v>6850.65</v>
      </c>
      <c r="J43" s="34">
        <v>8927.6</v>
      </c>
      <c r="K43" s="34">
        <v>5906.05</v>
      </c>
      <c r="L43" s="34">
        <v>5713.21</v>
      </c>
      <c r="M43" s="34">
        <v>14241.73</v>
      </c>
      <c r="N43" s="34">
        <v>21811.07</v>
      </c>
      <c r="O43" s="34">
        <v>0</v>
      </c>
      <c r="P43" s="34">
        <v>0</v>
      </c>
      <c r="Q43" s="34">
        <v>0</v>
      </c>
      <c r="R43" s="34">
        <f t="shared" si="0"/>
        <v>99870.85</v>
      </c>
      <c r="S43" s="35">
        <f t="shared" si="4"/>
        <v>60129.149999999994</v>
      </c>
    </row>
    <row r="44" spans="1:19" ht="12.75" customHeight="1" x14ac:dyDescent="0.2">
      <c r="A44" s="31">
        <v>134</v>
      </c>
      <c r="B44" s="32" t="s">
        <v>72</v>
      </c>
      <c r="C44" s="34">
        <v>15000</v>
      </c>
      <c r="D44" s="34"/>
      <c r="E44" s="33">
        <f t="shared" si="5"/>
        <v>15000</v>
      </c>
      <c r="F44" s="34">
        <v>0</v>
      </c>
      <c r="G44" s="34">
        <v>288.08</v>
      </c>
      <c r="H44" s="34">
        <v>0</v>
      </c>
      <c r="I44" s="34">
        <v>156</v>
      </c>
      <c r="J44" s="34">
        <v>0</v>
      </c>
      <c r="K44" s="34">
        <v>4248.3999999999996</v>
      </c>
      <c r="L44" s="34">
        <v>0</v>
      </c>
      <c r="M44" s="34">
        <v>1312.74</v>
      </c>
      <c r="N44" s="34">
        <v>0</v>
      </c>
      <c r="O44" s="34">
        <v>0</v>
      </c>
      <c r="P44" s="34">
        <v>0</v>
      </c>
      <c r="Q44" s="34">
        <v>0</v>
      </c>
      <c r="R44" s="34">
        <f t="shared" si="0"/>
        <v>6005.2199999999993</v>
      </c>
      <c r="S44" s="35">
        <f t="shared" si="4"/>
        <v>8994.7800000000007</v>
      </c>
    </row>
    <row r="45" spans="1:19" ht="12.75" customHeight="1" x14ac:dyDescent="0.2">
      <c r="A45" s="31" t="s">
        <v>73</v>
      </c>
      <c r="B45" s="32" t="s">
        <v>74</v>
      </c>
      <c r="C45" s="34">
        <v>10000</v>
      </c>
      <c r="D45" s="34">
        <v>-9000</v>
      </c>
      <c r="E45" s="33">
        <f t="shared" si="5"/>
        <v>1000</v>
      </c>
      <c r="F45" s="34">
        <v>0</v>
      </c>
      <c r="G45" s="34">
        <v>0</v>
      </c>
      <c r="H45" s="34">
        <v>0</v>
      </c>
      <c r="I45" s="34">
        <v>0</v>
      </c>
      <c r="J45" s="34">
        <v>0</v>
      </c>
      <c r="K45" s="34">
        <v>0</v>
      </c>
      <c r="L45" s="34">
        <v>0</v>
      </c>
      <c r="M45" s="34">
        <v>0</v>
      </c>
      <c r="N45" s="34">
        <v>0</v>
      </c>
      <c r="O45" s="34">
        <v>0</v>
      </c>
      <c r="P45" s="34">
        <v>0</v>
      </c>
      <c r="Q45" s="34">
        <v>0</v>
      </c>
      <c r="R45" s="34">
        <f t="shared" si="0"/>
        <v>0</v>
      </c>
      <c r="S45" s="35">
        <f t="shared" si="4"/>
        <v>1000</v>
      </c>
    </row>
    <row r="46" spans="1:19" ht="12.75" customHeight="1" x14ac:dyDescent="0.2">
      <c r="A46" s="31" t="s">
        <v>75</v>
      </c>
      <c r="B46" s="32" t="s">
        <v>76</v>
      </c>
      <c r="C46" s="34">
        <v>785000</v>
      </c>
      <c r="D46" s="34"/>
      <c r="E46" s="33">
        <f t="shared" si="5"/>
        <v>785000</v>
      </c>
      <c r="F46" s="34">
        <v>0</v>
      </c>
      <c r="G46" s="34">
        <v>326</v>
      </c>
      <c r="H46" s="34">
        <v>726000</v>
      </c>
      <c r="I46" s="34">
        <v>0</v>
      </c>
      <c r="J46" s="34">
        <v>135</v>
      </c>
      <c r="K46" s="34">
        <v>0</v>
      </c>
      <c r="L46" s="34">
        <v>0</v>
      </c>
      <c r="M46" s="34">
        <v>3450</v>
      </c>
      <c r="N46" s="34">
        <v>24700</v>
      </c>
      <c r="O46" s="34">
        <v>0</v>
      </c>
      <c r="P46" s="34">
        <v>0</v>
      </c>
      <c r="Q46" s="34">
        <v>0</v>
      </c>
      <c r="R46" s="34">
        <f t="shared" si="0"/>
        <v>754611</v>
      </c>
      <c r="S46" s="35">
        <f t="shared" si="4"/>
        <v>30389</v>
      </c>
    </row>
    <row r="47" spans="1:19" ht="12.75" customHeight="1" x14ac:dyDescent="0.2">
      <c r="A47" s="31" t="s">
        <v>77</v>
      </c>
      <c r="B47" s="32" t="s">
        <v>78</v>
      </c>
      <c r="C47" s="34">
        <v>430000</v>
      </c>
      <c r="D47" s="34">
        <v>245000</v>
      </c>
      <c r="E47" s="33">
        <f t="shared" si="5"/>
        <v>675000</v>
      </c>
      <c r="F47" s="34">
        <v>173671.16</v>
      </c>
      <c r="G47" s="34">
        <v>126765.37</v>
      </c>
      <c r="H47" s="34">
        <v>326</v>
      </c>
      <c r="I47" s="34">
        <v>0</v>
      </c>
      <c r="J47" s="34">
        <v>0</v>
      </c>
      <c r="K47" s="34">
        <v>0</v>
      </c>
      <c r="L47" s="34">
        <v>0</v>
      </c>
      <c r="M47" s="34">
        <v>177635.68</v>
      </c>
      <c r="N47" s="34">
        <v>44413.39</v>
      </c>
      <c r="O47" s="34">
        <v>0</v>
      </c>
      <c r="P47" s="34">
        <v>0</v>
      </c>
      <c r="Q47" s="34">
        <v>0</v>
      </c>
      <c r="R47" s="34">
        <f t="shared" si="0"/>
        <v>522811.60000000003</v>
      </c>
      <c r="S47" s="35">
        <f t="shared" si="4"/>
        <v>152188.39999999997</v>
      </c>
    </row>
    <row r="48" spans="1:19" ht="12.75" customHeight="1" x14ac:dyDescent="0.2">
      <c r="A48" s="31" t="s">
        <v>79</v>
      </c>
      <c r="B48" s="32" t="s">
        <v>80</v>
      </c>
      <c r="C48" s="34">
        <v>60000</v>
      </c>
      <c r="D48" s="34"/>
      <c r="E48" s="33">
        <f t="shared" si="5"/>
        <v>60000</v>
      </c>
      <c r="F48" s="34">
        <v>0</v>
      </c>
      <c r="G48" s="34">
        <v>0</v>
      </c>
      <c r="H48" s="34">
        <v>10438.4</v>
      </c>
      <c r="I48" s="34">
        <v>2795</v>
      </c>
      <c r="J48" s="34">
        <v>10455</v>
      </c>
      <c r="K48" s="34">
        <v>0</v>
      </c>
      <c r="L48" s="34">
        <v>0</v>
      </c>
      <c r="M48" s="34">
        <v>0</v>
      </c>
      <c r="N48" s="34">
        <v>0</v>
      </c>
      <c r="O48" s="34">
        <v>0</v>
      </c>
      <c r="P48" s="34">
        <v>0</v>
      </c>
      <c r="Q48" s="34">
        <v>0</v>
      </c>
      <c r="R48" s="34">
        <f t="shared" si="0"/>
        <v>23688.400000000001</v>
      </c>
      <c r="S48" s="35">
        <f t="shared" si="4"/>
        <v>36311.599999999999</v>
      </c>
    </row>
    <row r="49" spans="1:19" ht="12.75" customHeight="1" x14ac:dyDescent="0.2">
      <c r="A49" s="31" t="s">
        <v>81</v>
      </c>
      <c r="B49" s="32" t="s">
        <v>82</v>
      </c>
      <c r="C49" s="34">
        <v>10000</v>
      </c>
      <c r="D49" s="34"/>
      <c r="E49" s="33">
        <f t="shared" si="5"/>
        <v>10000</v>
      </c>
      <c r="F49" s="34">
        <v>0</v>
      </c>
      <c r="G49" s="34">
        <v>0</v>
      </c>
      <c r="H49" s="34">
        <v>0</v>
      </c>
      <c r="I49" s="34">
        <v>0</v>
      </c>
      <c r="J49" s="34">
        <v>0</v>
      </c>
      <c r="K49" s="34">
        <v>0</v>
      </c>
      <c r="L49" s="34">
        <v>0</v>
      </c>
      <c r="M49" s="34">
        <v>0</v>
      </c>
      <c r="N49" s="34">
        <v>0</v>
      </c>
      <c r="O49" s="34">
        <v>0</v>
      </c>
      <c r="P49" s="34">
        <v>0</v>
      </c>
      <c r="Q49" s="34">
        <v>0</v>
      </c>
      <c r="R49" s="34">
        <f t="shared" si="0"/>
        <v>0</v>
      </c>
      <c r="S49" s="35">
        <f t="shared" si="4"/>
        <v>10000</v>
      </c>
    </row>
    <row r="50" spans="1:19" ht="12.75" customHeight="1" x14ac:dyDescent="0.2">
      <c r="A50" s="31" t="s">
        <v>83</v>
      </c>
      <c r="B50" s="32" t="s">
        <v>84</v>
      </c>
      <c r="C50" s="34">
        <v>200000</v>
      </c>
      <c r="D50" s="34">
        <v>-65000</v>
      </c>
      <c r="E50" s="33">
        <f t="shared" si="5"/>
        <v>135000</v>
      </c>
      <c r="F50" s="34">
        <v>0</v>
      </c>
      <c r="G50" s="34">
        <v>17365</v>
      </c>
      <c r="H50" s="34">
        <v>0</v>
      </c>
      <c r="I50" s="34">
        <v>2930</v>
      </c>
      <c r="J50" s="34">
        <v>23010</v>
      </c>
      <c r="K50" s="34">
        <v>0</v>
      </c>
      <c r="L50" s="34">
        <v>0</v>
      </c>
      <c r="M50" s="34">
        <v>10770</v>
      </c>
      <c r="N50" s="34">
        <v>8480</v>
      </c>
      <c r="O50" s="34">
        <v>0</v>
      </c>
      <c r="P50" s="34">
        <v>0</v>
      </c>
      <c r="Q50" s="34">
        <v>0</v>
      </c>
      <c r="R50" s="34">
        <f t="shared" si="0"/>
        <v>62555</v>
      </c>
      <c r="S50" s="35">
        <f t="shared" si="4"/>
        <v>72445</v>
      </c>
    </row>
    <row r="51" spans="1:19" ht="12.75" customHeight="1" x14ac:dyDescent="0.2">
      <c r="A51" s="31">
        <v>168</v>
      </c>
      <c r="B51" s="32" t="s">
        <v>85</v>
      </c>
      <c r="C51" s="34">
        <v>25000</v>
      </c>
      <c r="D51" s="34"/>
      <c r="E51" s="33">
        <f t="shared" si="5"/>
        <v>25000</v>
      </c>
      <c r="F51" s="34">
        <v>0</v>
      </c>
      <c r="G51" s="34">
        <v>0</v>
      </c>
      <c r="H51" s="34">
        <v>0</v>
      </c>
      <c r="I51" s="34">
        <v>0</v>
      </c>
      <c r="J51" s="34">
        <v>0</v>
      </c>
      <c r="K51" s="34">
        <v>0</v>
      </c>
      <c r="L51" s="34">
        <v>0</v>
      </c>
      <c r="M51" s="34">
        <v>0</v>
      </c>
      <c r="N51" s="34">
        <v>495</v>
      </c>
      <c r="O51" s="34">
        <v>0</v>
      </c>
      <c r="P51" s="34">
        <v>0</v>
      </c>
      <c r="Q51" s="34">
        <v>0</v>
      </c>
      <c r="R51" s="34">
        <f t="shared" ref="R51:R114" si="6">SUM(F51:Q51)</f>
        <v>495</v>
      </c>
      <c r="S51" s="35">
        <f t="shared" si="4"/>
        <v>24505</v>
      </c>
    </row>
    <row r="52" spans="1:19" ht="12.75" customHeight="1" x14ac:dyDescent="0.2">
      <c r="A52" s="31" t="s">
        <v>86</v>
      </c>
      <c r="B52" s="32" t="s">
        <v>87</v>
      </c>
      <c r="C52" s="34">
        <v>80000</v>
      </c>
      <c r="D52" s="34">
        <v>60000</v>
      </c>
      <c r="E52" s="33">
        <f t="shared" si="5"/>
        <v>140000</v>
      </c>
      <c r="F52" s="34">
        <v>0</v>
      </c>
      <c r="G52" s="34">
        <v>7170</v>
      </c>
      <c r="H52" s="34">
        <v>23153</v>
      </c>
      <c r="I52" s="34">
        <v>3250</v>
      </c>
      <c r="J52" s="34">
        <v>2125</v>
      </c>
      <c r="K52" s="34">
        <v>0</v>
      </c>
      <c r="L52" s="34">
        <v>8945</v>
      </c>
      <c r="M52" s="34">
        <v>18575</v>
      </c>
      <c r="N52" s="34">
        <v>7790</v>
      </c>
      <c r="O52" s="34">
        <v>0</v>
      </c>
      <c r="P52" s="34">
        <v>0</v>
      </c>
      <c r="Q52" s="34">
        <v>0</v>
      </c>
      <c r="R52" s="34">
        <f t="shared" si="6"/>
        <v>71008</v>
      </c>
      <c r="S52" s="35">
        <f t="shared" si="4"/>
        <v>68992</v>
      </c>
    </row>
    <row r="53" spans="1:19" ht="12.75" customHeight="1" x14ac:dyDescent="0.2">
      <c r="A53" s="31">
        <v>171</v>
      </c>
      <c r="B53" s="32" t="s">
        <v>88</v>
      </c>
      <c r="C53" s="34">
        <v>539220</v>
      </c>
      <c r="D53" s="34">
        <v>34000</v>
      </c>
      <c r="E53" s="33">
        <f t="shared" si="5"/>
        <v>573220</v>
      </c>
      <c r="F53" s="34">
        <v>0</v>
      </c>
      <c r="G53" s="34">
        <v>0</v>
      </c>
      <c r="H53" s="34">
        <v>0</v>
      </c>
      <c r="I53" s="34">
        <v>33510</v>
      </c>
      <c r="J53" s="34">
        <v>0</v>
      </c>
      <c r="K53" s="34">
        <v>0</v>
      </c>
      <c r="L53" s="34">
        <v>0</v>
      </c>
      <c r="M53" s="34">
        <v>68205</v>
      </c>
      <c r="N53" s="34">
        <v>44007.76</v>
      </c>
      <c r="O53" s="34">
        <v>0</v>
      </c>
      <c r="P53" s="34">
        <v>0</v>
      </c>
      <c r="Q53" s="34">
        <v>0</v>
      </c>
      <c r="R53" s="34">
        <f t="shared" si="6"/>
        <v>145722.76</v>
      </c>
      <c r="S53" s="35">
        <f t="shared" si="4"/>
        <v>427497.24</v>
      </c>
    </row>
    <row r="54" spans="1:19" ht="12.75" customHeight="1" x14ac:dyDescent="0.2">
      <c r="A54" s="31" t="s">
        <v>89</v>
      </c>
      <c r="B54" s="32" t="s">
        <v>90</v>
      </c>
      <c r="C54" s="34">
        <v>140000</v>
      </c>
      <c r="D54" s="34">
        <v>-50000</v>
      </c>
      <c r="E54" s="33">
        <f t="shared" si="5"/>
        <v>90000</v>
      </c>
      <c r="F54" s="34">
        <v>0</v>
      </c>
      <c r="G54" s="34">
        <v>0</v>
      </c>
      <c r="H54" s="34">
        <v>0</v>
      </c>
      <c r="I54" s="34">
        <v>0</v>
      </c>
      <c r="J54" s="34">
        <v>0</v>
      </c>
      <c r="K54" s="34">
        <v>800</v>
      </c>
      <c r="L54" s="34">
        <v>0</v>
      </c>
      <c r="M54" s="34">
        <v>24890</v>
      </c>
      <c r="N54" s="34">
        <v>0</v>
      </c>
      <c r="O54" s="34">
        <v>0</v>
      </c>
      <c r="P54" s="34">
        <v>0</v>
      </c>
      <c r="Q54" s="34">
        <v>0</v>
      </c>
      <c r="R54" s="34">
        <f t="shared" si="6"/>
        <v>25690</v>
      </c>
      <c r="S54" s="35">
        <f t="shared" si="4"/>
        <v>64310</v>
      </c>
    </row>
    <row r="55" spans="1:19" ht="12.75" customHeight="1" x14ac:dyDescent="0.2">
      <c r="A55" s="31">
        <v>182</v>
      </c>
      <c r="B55" s="32" t="s">
        <v>91</v>
      </c>
      <c r="C55" s="34">
        <v>0</v>
      </c>
      <c r="D55" s="34">
        <v>30000</v>
      </c>
      <c r="E55" s="33">
        <f t="shared" si="5"/>
        <v>30000</v>
      </c>
      <c r="F55" s="34">
        <v>0</v>
      </c>
      <c r="G55" s="34">
        <v>0</v>
      </c>
      <c r="H55" s="34">
        <v>0</v>
      </c>
      <c r="I55" s="34">
        <v>0</v>
      </c>
      <c r="J55" s="34">
        <v>0</v>
      </c>
      <c r="K55" s="34">
        <v>0</v>
      </c>
      <c r="L55" s="34">
        <v>0</v>
      </c>
      <c r="M55" s="34">
        <v>24000</v>
      </c>
      <c r="N55" s="34">
        <v>0</v>
      </c>
      <c r="O55" s="34">
        <v>0</v>
      </c>
      <c r="P55" s="34">
        <v>0</v>
      </c>
      <c r="Q55" s="34">
        <v>0</v>
      </c>
      <c r="R55" s="34">
        <f t="shared" si="6"/>
        <v>24000</v>
      </c>
      <c r="S55" s="35">
        <f t="shared" si="4"/>
        <v>6000</v>
      </c>
    </row>
    <row r="56" spans="1:19" ht="12.75" customHeight="1" x14ac:dyDescent="0.2">
      <c r="A56" s="31" t="s">
        <v>92</v>
      </c>
      <c r="B56" s="32" t="s">
        <v>93</v>
      </c>
      <c r="C56" s="34">
        <v>51000</v>
      </c>
      <c r="D56" s="34">
        <v>22000</v>
      </c>
      <c r="E56" s="33">
        <f t="shared" si="5"/>
        <v>73000</v>
      </c>
      <c r="F56" s="34">
        <v>0</v>
      </c>
      <c r="G56" s="34">
        <v>0</v>
      </c>
      <c r="H56" s="34">
        <v>0</v>
      </c>
      <c r="I56" s="34">
        <v>17000</v>
      </c>
      <c r="J56" s="34">
        <v>1200</v>
      </c>
      <c r="K56" s="34">
        <v>1500</v>
      </c>
      <c r="L56" s="34">
        <v>0</v>
      </c>
      <c r="M56" s="34">
        <v>17000</v>
      </c>
      <c r="N56" s="34">
        <v>0</v>
      </c>
      <c r="O56" s="34">
        <v>0</v>
      </c>
      <c r="P56" s="34">
        <v>0</v>
      </c>
      <c r="Q56" s="34">
        <v>0</v>
      </c>
      <c r="R56" s="34">
        <f t="shared" si="6"/>
        <v>36700</v>
      </c>
      <c r="S56" s="35">
        <f t="shared" si="4"/>
        <v>36300</v>
      </c>
    </row>
    <row r="57" spans="1:19" ht="12.75" customHeight="1" x14ac:dyDescent="0.2">
      <c r="A57" s="31">
        <v>185</v>
      </c>
      <c r="B57" s="32" t="s">
        <v>94</v>
      </c>
      <c r="C57" s="34">
        <v>15000</v>
      </c>
      <c r="D57" s="34">
        <v>40000</v>
      </c>
      <c r="E57" s="33">
        <f t="shared" si="5"/>
        <v>55000</v>
      </c>
      <c r="F57" s="34">
        <v>0</v>
      </c>
      <c r="G57" s="34">
        <v>0</v>
      </c>
      <c r="H57" s="34">
        <v>3100</v>
      </c>
      <c r="I57" s="34">
        <v>1450</v>
      </c>
      <c r="J57" s="34">
        <v>3500</v>
      </c>
      <c r="K57" s="34">
        <v>1800</v>
      </c>
      <c r="L57" s="34">
        <v>0</v>
      </c>
      <c r="M57" s="34">
        <v>0</v>
      </c>
      <c r="N57" s="34">
        <v>0</v>
      </c>
      <c r="O57" s="34">
        <v>0</v>
      </c>
      <c r="P57" s="34">
        <v>0</v>
      </c>
      <c r="Q57" s="34">
        <v>0</v>
      </c>
      <c r="R57" s="34">
        <f t="shared" si="6"/>
        <v>9850</v>
      </c>
      <c r="S57" s="35">
        <f t="shared" si="4"/>
        <v>45150</v>
      </c>
    </row>
    <row r="58" spans="1:19" ht="12.75" customHeight="1" x14ac:dyDescent="0.2">
      <c r="A58" s="31">
        <v>186</v>
      </c>
      <c r="B58" s="32" t="s">
        <v>95</v>
      </c>
      <c r="C58" s="34">
        <v>20000</v>
      </c>
      <c r="D58" s="34"/>
      <c r="E58" s="33">
        <f t="shared" si="5"/>
        <v>20000</v>
      </c>
      <c r="F58" s="34">
        <v>0</v>
      </c>
      <c r="G58" s="34">
        <v>0</v>
      </c>
      <c r="H58" s="34">
        <v>2923.2</v>
      </c>
      <c r="I58" s="34">
        <v>0</v>
      </c>
      <c r="J58" s="34">
        <v>0</v>
      </c>
      <c r="K58" s="34">
        <v>0</v>
      </c>
      <c r="L58" s="34">
        <v>0</v>
      </c>
      <c r="M58" s="34">
        <v>0</v>
      </c>
      <c r="N58" s="34">
        <v>465</v>
      </c>
      <c r="O58" s="34">
        <v>0</v>
      </c>
      <c r="P58" s="34">
        <v>0</v>
      </c>
      <c r="Q58" s="34">
        <v>0</v>
      </c>
      <c r="R58" s="34">
        <f t="shared" si="6"/>
        <v>3388.2</v>
      </c>
      <c r="S58" s="35">
        <f t="shared" si="4"/>
        <v>16611.8</v>
      </c>
    </row>
    <row r="59" spans="1:19" ht="12.75" customHeight="1" x14ac:dyDescent="0.2">
      <c r="A59" s="31">
        <v>188</v>
      </c>
      <c r="B59" s="32" t="s">
        <v>96</v>
      </c>
      <c r="C59" s="34">
        <v>850000</v>
      </c>
      <c r="D59" s="34">
        <v>-250000</v>
      </c>
      <c r="E59" s="33">
        <f t="shared" si="5"/>
        <v>600000</v>
      </c>
      <c r="F59" s="34">
        <v>0</v>
      </c>
      <c r="G59" s="34">
        <v>0</v>
      </c>
      <c r="H59" s="34">
        <v>0</v>
      </c>
      <c r="I59" s="34">
        <v>0</v>
      </c>
      <c r="J59" s="34">
        <v>0</v>
      </c>
      <c r="K59" s="34">
        <v>0</v>
      </c>
      <c r="L59" s="34">
        <v>0</v>
      </c>
      <c r="M59" s="34">
        <v>0</v>
      </c>
      <c r="N59" s="34">
        <v>570000</v>
      </c>
      <c r="O59" s="34">
        <v>0</v>
      </c>
      <c r="P59" s="34">
        <v>0</v>
      </c>
      <c r="Q59" s="34">
        <v>0</v>
      </c>
      <c r="R59" s="34">
        <f t="shared" si="6"/>
        <v>570000</v>
      </c>
      <c r="S59" s="35">
        <f t="shared" si="4"/>
        <v>30000</v>
      </c>
    </row>
    <row r="60" spans="1:19" ht="12.75" customHeight="1" x14ac:dyDescent="0.2">
      <c r="A60" s="31">
        <v>189</v>
      </c>
      <c r="B60" s="32" t="s">
        <v>97</v>
      </c>
      <c r="C60" s="34">
        <v>150000</v>
      </c>
      <c r="D60" s="34">
        <v>-70000</v>
      </c>
      <c r="E60" s="33">
        <f t="shared" si="5"/>
        <v>80000</v>
      </c>
      <c r="F60" s="34">
        <v>0</v>
      </c>
      <c r="G60" s="34">
        <v>3753.36</v>
      </c>
      <c r="H60" s="34">
        <v>0</v>
      </c>
      <c r="I60" s="34">
        <v>0</v>
      </c>
      <c r="J60" s="34">
        <v>18704</v>
      </c>
      <c r="K60" s="34">
        <v>0</v>
      </c>
      <c r="L60" s="34">
        <v>0</v>
      </c>
      <c r="M60" s="34">
        <v>2576</v>
      </c>
      <c r="N60" s="34">
        <v>0</v>
      </c>
      <c r="O60" s="34">
        <v>0</v>
      </c>
      <c r="P60" s="34">
        <v>0</v>
      </c>
      <c r="Q60" s="34">
        <v>0</v>
      </c>
      <c r="R60" s="34">
        <f t="shared" si="6"/>
        <v>25033.360000000001</v>
      </c>
      <c r="S60" s="35">
        <f t="shared" si="4"/>
        <v>54966.64</v>
      </c>
    </row>
    <row r="61" spans="1:19" ht="12.75" customHeight="1" x14ac:dyDescent="0.2">
      <c r="A61" s="31" t="s">
        <v>98</v>
      </c>
      <c r="B61" s="32" t="s">
        <v>99</v>
      </c>
      <c r="C61" s="34">
        <v>230000</v>
      </c>
      <c r="D61" s="34">
        <v>-90000</v>
      </c>
      <c r="E61" s="33">
        <f t="shared" si="5"/>
        <v>140000</v>
      </c>
      <c r="F61" s="34">
        <v>0</v>
      </c>
      <c r="G61" s="34">
        <v>121820.43</v>
      </c>
      <c r="H61" s="34">
        <v>9777.6</v>
      </c>
      <c r="I61" s="34">
        <v>0</v>
      </c>
      <c r="J61" s="34">
        <v>0</v>
      </c>
      <c r="K61" s="34">
        <v>0</v>
      </c>
      <c r="L61" s="34">
        <v>0</v>
      </c>
      <c r="M61" s="34">
        <v>0</v>
      </c>
      <c r="N61" s="34">
        <v>0</v>
      </c>
      <c r="O61" s="34">
        <v>0</v>
      </c>
      <c r="P61" s="34">
        <v>0</v>
      </c>
      <c r="Q61" s="34">
        <v>0</v>
      </c>
      <c r="R61" s="34">
        <f t="shared" si="6"/>
        <v>131598.03</v>
      </c>
      <c r="S61" s="35">
        <f t="shared" si="4"/>
        <v>8401.9700000000012</v>
      </c>
    </row>
    <row r="62" spans="1:19" ht="12.75" customHeight="1" x14ac:dyDescent="0.2">
      <c r="A62" s="31" t="s">
        <v>100</v>
      </c>
      <c r="B62" s="32" t="s">
        <v>101</v>
      </c>
      <c r="C62" s="34">
        <v>26000</v>
      </c>
      <c r="D62" s="34"/>
      <c r="E62" s="33">
        <f t="shared" si="5"/>
        <v>26000</v>
      </c>
      <c r="F62" s="34">
        <v>0</v>
      </c>
      <c r="G62" s="34">
        <v>120</v>
      </c>
      <c r="H62" s="34">
        <v>0</v>
      </c>
      <c r="I62" s="34">
        <v>0</v>
      </c>
      <c r="J62" s="34">
        <v>0</v>
      </c>
      <c r="K62" s="34">
        <v>0</v>
      </c>
      <c r="L62" s="34">
        <v>0</v>
      </c>
      <c r="M62" s="34">
        <v>0</v>
      </c>
      <c r="N62" s="34">
        <v>180</v>
      </c>
      <c r="O62" s="34">
        <v>0</v>
      </c>
      <c r="P62" s="34">
        <v>0</v>
      </c>
      <c r="Q62" s="34">
        <v>0</v>
      </c>
      <c r="R62" s="34">
        <f t="shared" si="6"/>
        <v>300</v>
      </c>
      <c r="S62" s="35">
        <f t="shared" si="4"/>
        <v>25700</v>
      </c>
    </row>
    <row r="63" spans="1:19" ht="12.75" customHeight="1" x14ac:dyDescent="0.2">
      <c r="A63" s="31" t="s">
        <v>102</v>
      </c>
      <c r="B63" s="32" t="s">
        <v>103</v>
      </c>
      <c r="C63" s="34">
        <v>25000</v>
      </c>
      <c r="D63" s="34"/>
      <c r="E63" s="33">
        <f t="shared" si="5"/>
        <v>25000</v>
      </c>
      <c r="F63" s="34">
        <v>0</v>
      </c>
      <c r="G63" s="34">
        <v>1488.22</v>
      </c>
      <c r="H63" s="34">
        <v>0</v>
      </c>
      <c r="I63" s="34">
        <v>12043.36</v>
      </c>
      <c r="J63" s="34">
        <v>0</v>
      </c>
      <c r="K63" s="34">
        <v>253.2</v>
      </c>
      <c r="L63" s="34">
        <v>0</v>
      </c>
      <c r="M63" s="34">
        <v>3112</v>
      </c>
      <c r="N63" s="34">
        <v>330</v>
      </c>
      <c r="O63" s="34">
        <v>0</v>
      </c>
      <c r="P63" s="34">
        <v>0</v>
      </c>
      <c r="Q63" s="34">
        <v>0</v>
      </c>
      <c r="R63" s="34">
        <f t="shared" si="6"/>
        <v>17226.78</v>
      </c>
      <c r="S63" s="35">
        <f t="shared" si="4"/>
        <v>7773.2200000000012</v>
      </c>
    </row>
    <row r="64" spans="1:19" ht="12.75" customHeight="1" x14ac:dyDescent="0.2">
      <c r="A64" s="31">
        <v>197</v>
      </c>
      <c r="B64" s="32" t="s">
        <v>104</v>
      </c>
      <c r="C64" s="34">
        <v>850000</v>
      </c>
      <c r="D64" s="34">
        <v>140000</v>
      </c>
      <c r="E64" s="33">
        <f t="shared" si="5"/>
        <v>990000</v>
      </c>
      <c r="F64" s="34">
        <v>0</v>
      </c>
      <c r="G64" s="34">
        <v>0</v>
      </c>
      <c r="H64" s="34">
        <v>150400</v>
      </c>
      <c r="I64" s="34">
        <v>81600</v>
      </c>
      <c r="J64" s="34">
        <v>81600</v>
      </c>
      <c r="K64" s="34">
        <v>0</v>
      </c>
      <c r="L64" s="34">
        <v>163200</v>
      </c>
      <c r="M64" s="34">
        <v>81600</v>
      </c>
      <c r="N64" s="34">
        <v>81600</v>
      </c>
      <c r="O64" s="34">
        <v>0</v>
      </c>
      <c r="P64" s="34">
        <v>0</v>
      </c>
      <c r="Q64" s="34">
        <v>0</v>
      </c>
      <c r="R64" s="34">
        <f t="shared" si="6"/>
        <v>640000</v>
      </c>
      <c r="S64" s="35">
        <f t="shared" si="4"/>
        <v>350000</v>
      </c>
    </row>
    <row r="65" spans="1:19" ht="12.75" customHeight="1" x14ac:dyDescent="0.2">
      <c r="A65" s="31" t="s">
        <v>105</v>
      </c>
      <c r="B65" s="32" t="s">
        <v>106</v>
      </c>
      <c r="C65" s="34">
        <v>70000</v>
      </c>
      <c r="D65" s="34"/>
      <c r="E65" s="33">
        <f t="shared" si="5"/>
        <v>70000</v>
      </c>
      <c r="F65" s="34">
        <v>189.74</v>
      </c>
      <c r="G65" s="34">
        <v>302.24</v>
      </c>
      <c r="H65" s="34">
        <v>2680.25</v>
      </c>
      <c r="I65" s="34">
        <v>925.74</v>
      </c>
      <c r="J65" s="34">
        <v>686.24</v>
      </c>
      <c r="K65" s="34">
        <v>1310.24</v>
      </c>
      <c r="L65" s="34">
        <v>328.24</v>
      </c>
      <c r="M65" s="34">
        <v>1942</v>
      </c>
      <c r="N65" s="34">
        <v>2263.2399999999998</v>
      </c>
      <c r="O65" s="34">
        <v>0</v>
      </c>
      <c r="P65" s="34">
        <v>0</v>
      </c>
      <c r="Q65" s="34">
        <v>0</v>
      </c>
      <c r="R65" s="34">
        <f t="shared" si="6"/>
        <v>10627.929999999998</v>
      </c>
      <c r="S65" s="35">
        <f t="shared" si="4"/>
        <v>59372.07</v>
      </c>
    </row>
    <row r="66" spans="1:19" ht="12.75" customHeight="1" x14ac:dyDescent="0.2">
      <c r="A66" s="39"/>
      <c r="B66" s="40" t="s">
        <v>107</v>
      </c>
      <c r="C66" s="41">
        <f t="shared" ref="C66:Q66" si="7">SUM(C36:C65)</f>
        <v>5651220</v>
      </c>
      <c r="D66" s="41"/>
      <c r="E66" s="41">
        <f t="shared" si="7"/>
        <v>5453220</v>
      </c>
      <c r="F66" s="41">
        <f t="shared" si="7"/>
        <v>206059.97999999998</v>
      </c>
      <c r="G66" s="41">
        <f t="shared" si="7"/>
        <v>331361.75999999995</v>
      </c>
      <c r="H66" s="41">
        <f t="shared" si="7"/>
        <v>1017697.94</v>
      </c>
      <c r="I66" s="41">
        <f t="shared" si="7"/>
        <v>208690.47999999998</v>
      </c>
      <c r="J66" s="41">
        <f t="shared" si="7"/>
        <v>197757.25</v>
      </c>
      <c r="K66" s="41">
        <f>SUM(K36:K65)</f>
        <v>53103.409999999996</v>
      </c>
      <c r="L66" s="41">
        <f t="shared" si="7"/>
        <v>224884.18</v>
      </c>
      <c r="M66" s="41">
        <f t="shared" si="7"/>
        <v>502909.56</v>
      </c>
      <c r="N66" s="41">
        <f t="shared" si="7"/>
        <v>857434.42999999993</v>
      </c>
      <c r="O66" s="41">
        <f t="shared" si="7"/>
        <v>0</v>
      </c>
      <c r="P66" s="41">
        <f t="shared" si="7"/>
        <v>0</v>
      </c>
      <c r="Q66" s="41">
        <f t="shared" si="7"/>
        <v>0</v>
      </c>
      <c r="R66" s="41">
        <f t="shared" si="6"/>
        <v>3599898.99</v>
      </c>
      <c r="S66" s="42">
        <f>SUM(S36:S65)</f>
        <v>1853321.01</v>
      </c>
    </row>
    <row r="67" spans="1:19" ht="12.75" customHeight="1" x14ac:dyDescent="0.2">
      <c r="A67" s="31" t="s">
        <v>108</v>
      </c>
      <c r="B67" s="32" t="s">
        <v>109</v>
      </c>
      <c r="C67" s="34">
        <v>80000</v>
      </c>
      <c r="D67" s="34"/>
      <c r="E67" s="34">
        <f>+C67+D67</f>
        <v>80000</v>
      </c>
      <c r="F67" s="34">
        <v>937.5</v>
      </c>
      <c r="G67" s="34">
        <v>2465.9</v>
      </c>
      <c r="H67" s="34">
        <v>1334.98</v>
      </c>
      <c r="I67" s="34">
        <v>6601.15</v>
      </c>
      <c r="J67" s="34">
        <v>3358.55</v>
      </c>
      <c r="K67" s="34">
        <v>5831.52</v>
      </c>
      <c r="L67" s="34">
        <v>3864.64</v>
      </c>
      <c r="M67" s="34">
        <v>2921.9</v>
      </c>
      <c r="N67" s="34">
        <v>2708.28</v>
      </c>
      <c r="O67" s="34">
        <v>0</v>
      </c>
      <c r="P67" s="34">
        <v>0</v>
      </c>
      <c r="Q67" s="34">
        <v>0</v>
      </c>
      <c r="R67" s="34">
        <f t="shared" si="6"/>
        <v>30024.42</v>
      </c>
      <c r="S67" s="35">
        <f t="shared" ref="S67:S103" si="8">+E67-R67</f>
        <v>49975.58</v>
      </c>
    </row>
    <row r="68" spans="1:19" ht="12.75" customHeight="1" x14ac:dyDescent="0.2">
      <c r="A68" s="31" t="s">
        <v>110</v>
      </c>
      <c r="B68" s="32" t="s">
        <v>111</v>
      </c>
      <c r="C68" s="34">
        <v>15000</v>
      </c>
      <c r="D68" s="34"/>
      <c r="E68" s="34">
        <f t="shared" ref="E68:E103" si="9">+C68+D68</f>
        <v>15000</v>
      </c>
      <c r="F68" s="34">
        <v>0</v>
      </c>
      <c r="G68" s="34">
        <v>0</v>
      </c>
      <c r="H68" s="34">
        <v>0</v>
      </c>
      <c r="I68" s="34">
        <v>329</v>
      </c>
      <c r="J68" s="34">
        <v>0</v>
      </c>
      <c r="K68" s="34">
        <v>0</v>
      </c>
      <c r="L68" s="34">
        <v>0</v>
      </c>
      <c r="M68" s="34">
        <v>0</v>
      </c>
      <c r="N68" s="34">
        <v>0</v>
      </c>
      <c r="O68" s="34">
        <v>0</v>
      </c>
      <c r="P68" s="34">
        <v>0</v>
      </c>
      <c r="Q68" s="34">
        <v>0</v>
      </c>
      <c r="R68" s="34">
        <f t="shared" si="6"/>
        <v>329</v>
      </c>
      <c r="S68" s="35">
        <f t="shared" si="8"/>
        <v>14671</v>
      </c>
    </row>
    <row r="69" spans="1:19" ht="12.75" customHeight="1" x14ac:dyDescent="0.2">
      <c r="A69" s="31" t="s">
        <v>112</v>
      </c>
      <c r="B69" s="32" t="s">
        <v>113</v>
      </c>
      <c r="C69" s="34">
        <v>25000</v>
      </c>
      <c r="D69" s="34"/>
      <c r="E69" s="34">
        <f t="shared" si="9"/>
        <v>25000</v>
      </c>
      <c r="F69" s="34">
        <v>0</v>
      </c>
      <c r="G69" s="34">
        <v>0</v>
      </c>
      <c r="H69" s="34">
        <v>0</v>
      </c>
      <c r="I69" s="34">
        <v>0</v>
      </c>
      <c r="J69" s="34">
        <v>0</v>
      </c>
      <c r="K69" s="34">
        <v>0</v>
      </c>
      <c r="L69" s="34">
        <v>0</v>
      </c>
      <c r="M69" s="34">
        <v>0</v>
      </c>
      <c r="N69" s="34">
        <v>0</v>
      </c>
      <c r="O69" s="34">
        <v>0</v>
      </c>
      <c r="P69" s="34">
        <v>0</v>
      </c>
      <c r="Q69" s="34">
        <v>0</v>
      </c>
      <c r="R69" s="34">
        <f t="shared" si="6"/>
        <v>0</v>
      </c>
      <c r="S69" s="35">
        <f t="shared" si="8"/>
        <v>25000</v>
      </c>
    </row>
    <row r="70" spans="1:19" ht="12.75" customHeight="1" x14ac:dyDescent="0.2">
      <c r="A70" s="31">
        <v>224</v>
      </c>
      <c r="B70" s="32" t="s">
        <v>114</v>
      </c>
      <c r="C70" s="34">
        <v>5000</v>
      </c>
      <c r="D70" s="34"/>
      <c r="E70" s="34">
        <f t="shared" si="9"/>
        <v>5000</v>
      </c>
      <c r="F70" s="34">
        <v>0</v>
      </c>
      <c r="G70" s="34">
        <v>0</v>
      </c>
      <c r="H70" s="34">
        <v>0</v>
      </c>
      <c r="I70" s="34">
        <v>204</v>
      </c>
      <c r="J70" s="34">
        <v>0</v>
      </c>
      <c r="K70" s="34">
        <v>0</v>
      </c>
      <c r="L70" s="34">
        <v>0</v>
      </c>
      <c r="M70" s="34">
        <v>0</v>
      </c>
      <c r="N70" s="34">
        <v>0</v>
      </c>
      <c r="O70" s="34">
        <v>0</v>
      </c>
      <c r="P70" s="34">
        <v>0</v>
      </c>
      <c r="Q70" s="34">
        <v>0</v>
      </c>
      <c r="R70" s="34">
        <f t="shared" si="6"/>
        <v>204</v>
      </c>
      <c r="S70" s="35">
        <f t="shared" si="8"/>
        <v>4796</v>
      </c>
    </row>
    <row r="71" spans="1:19" ht="12.75" customHeight="1" x14ac:dyDescent="0.2">
      <c r="A71" s="31" t="s">
        <v>115</v>
      </c>
      <c r="B71" s="32" t="s">
        <v>116</v>
      </c>
      <c r="C71" s="34">
        <v>10000</v>
      </c>
      <c r="D71" s="34"/>
      <c r="E71" s="34">
        <f t="shared" si="9"/>
        <v>10000</v>
      </c>
      <c r="F71" s="34">
        <v>0</v>
      </c>
      <c r="G71" s="34">
        <v>0</v>
      </c>
      <c r="H71" s="34">
        <v>0</v>
      </c>
      <c r="I71" s="34">
        <v>0</v>
      </c>
      <c r="J71" s="34">
        <v>0</v>
      </c>
      <c r="K71" s="34">
        <v>0</v>
      </c>
      <c r="L71" s="34">
        <v>0</v>
      </c>
      <c r="M71" s="34">
        <v>0</v>
      </c>
      <c r="N71" s="34">
        <v>0</v>
      </c>
      <c r="O71" s="34">
        <v>0</v>
      </c>
      <c r="P71" s="34">
        <v>0</v>
      </c>
      <c r="Q71" s="34">
        <v>0</v>
      </c>
      <c r="R71" s="34">
        <f t="shared" si="6"/>
        <v>0</v>
      </c>
      <c r="S71" s="35">
        <f t="shared" si="8"/>
        <v>10000</v>
      </c>
    </row>
    <row r="72" spans="1:19" ht="12.75" customHeight="1" x14ac:dyDescent="0.2">
      <c r="A72" s="31" t="s">
        <v>117</v>
      </c>
      <c r="B72" s="32" t="s">
        <v>118</v>
      </c>
      <c r="C72" s="34">
        <v>19800</v>
      </c>
      <c r="D72" s="34"/>
      <c r="E72" s="34">
        <f t="shared" si="9"/>
        <v>19800</v>
      </c>
      <c r="F72" s="34">
        <v>0</v>
      </c>
      <c r="G72" s="34">
        <v>0</v>
      </c>
      <c r="H72" s="34">
        <v>0</v>
      </c>
      <c r="I72" s="34">
        <v>22</v>
      </c>
      <c r="J72" s="34">
        <v>1050</v>
      </c>
      <c r="K72" s="34">
        <v>0</v>
      </c>
      <c r="L72" s="34">
        <v>0</v>
      </c>
      <c r="M72" s="34">
        <v>0</v>
      </c>
      <c r="N72" s="34">
        <v>156.6</v>
      </c>
      <c r="O72" s="34">
        <v>0</v>
      </c>
      <c r="P72" s="34">
        <v>0</v>
      </c>
      <c r="Q72" s="34">
        <v>0</v>
      </c>
      <c r="R72" s="34">
        <f t="shared" si="6"/>
        <v>1228.5999999999999</v>
      </c>
      <c r="S72" s="35">
        <f t="shared" si="8"/>
        <v>18571.400000000001</v>
      </c>
    </row>
    <row r="73" spans="1:19" ht="12.75" customHeight="1" x14ac:dyDescent="0.2">
      <c r="A73" s="31" t="s">
        <v>119</v>
      </c>
      <c r="B73" s="32" t="s">
        <v>120</v>
      </c>
      <c r="C73" s="34">
        <v>46000</v>
      </c>
      <c r="D73" s="34">
        <v>10000</v>
      </c>
      <c r="E73" s="34">
        <f t="shared" si="9"/>
        <v>56000</v>
      </c>
      <c r="F73" s="34">
        <v>0</v>
      </c>
      <c r="G73" s="34">
        <v>0</v>
      </c>
      <c r="H73" s="34">
        <v>0</v>
      </c>
      <c r="I73" s="34">
        <v>0</v>
      </c>
      <c r="J73" s="34">
        <v>1199.99</v>
      </c>
      <c r="K73" s="34">
        <v>288</v>
      </c>
      <c r="L73" s="34">
        <v>0</v>
      </c>
      <c r="M73" s="34">
        <v>0</v>
      </c>
      <c r="N73" s="34">
        <v>0</v>
      </c>
      <c r="O73" s="34">
        <v>0</v>
      </c>
      <c r="P73" s="34">
        <v>0</v>
      </c>
      <c r="Q73" s="34">
        <v>0</v>
      </c>
      <c r="R73" s="34">
        <f t="shared" si="6"/>
        <v>1487.99</v>
      </c>
      <c r="S73" s="35">
        <f t="shared" si="8"/>
        <v>54512.01</v>
      </c>
    </row>
    <row r="74" spans="1:19" ht="12.75" customHeight="1" x14ac:dyDescent="0.2">
      <c r="A74" s="31" t="s">
        <v>121</v>
      </c>
      <c r="B74" s="32" t="s">
        <v>122</v>
      </c>
      <c r="C74" s="34">
        <v>20000</v>
      </c>
      <c r="D74" s="34"/>
      <c r="E74" s="34">
        <f t="shared" si="9"/>
        <v>20000</v>
      </c>
      <c r="F74" s="34">
        <v>0</v>
      </c>
      <c r="G74" s="34">
        <v>0</v>
      </c>
      <c r="H74" s="34">
        <v>7225</v>
      </c>
      <c r="I74" s="34">
        <v>85</v>
      </c>
      <c r="J74" s="34">
        <v>0</v>
      </c>
      <c r="K74" s="34">
        <v>104.3</v>
      </c>
      <c r="L74" s="34">
        <v>0</v>
      </c>
      <c r="M74" s="34">
        <v>105</v>
      </c>
      <c r="N74" s="34">
        <v>4504</v>
      </c>
      <c r="O74" s="34">
        <v>0</v>
      </c>
      <c r="P74" s="34">
        <v>0</v>
      </c>
      <c r="Q74" s="34">
        <v>0</v>
      </c>
      <c r="R74" s="34">
        <f t="shared" si="6"/>
        <v>12023.3</v>
      </c>
      <c r="S74" s="35">
        <f t="shared" si="8"/>
        <v>7976.7000000000007</v>
      </c>
    </row>
    <row r="75" spans="1:19" ht="12.75" customHeight="1" x14ac:dyDescent="0.2">
      <c r="A75" s="31" t="s">
        <v>123</v>
      </c>
      <c r="B75" s="32" t="s">
        <v>124</v>
      </c>
      <c r="C75" s="34">
        <v>9999</v>
      </c>
      <c r="D75" s="34">
        <v>10000</v>
      </c>
      <c r="E75" s="34">
        <f t="shared" si="9"/>
        <v>19999</v>
      </c>
      <c r="F75" s="34">
        <v>0</v>
      </c>
      <c r="G75" s="34">
        <v>84</v>
      </c>
      <c r="H75" s="34">
        <v>1198</v>
      </c>
      <c r="I75" s="34">
        <v>215.2</v>
      </c>
      <c r="J75" s="34">
        <v>176.8</v>
      </c>
      <c r="K75" s="34">
        <v>317.55</v>
      </c>
      <c r="L75" s="34">
        <v>0</v>
      </c>
      <c r="M75" s="34">
        <v>0</v>
      </c>
      <c r="N75" s="34">
        <v>6581.9</v>
      </c>
      <c r="O75" s="34">
        <v>0</v>
      </c>
      <c r="P75" s="34">
        <v>0</v>
      </c>
      <c r="Q75" s="34">
        <v>0</v>
      </c>
      <c r="R75" s="34">
        <f t="shared" si="6"/>
        <v>8573.4499999999989</v>
      </c>
      <c r="S75" s="35">
        <f t="shared" si="8"/>
        <v>11425.550000000001</v>
      </c>
    </row>
    <row r="76" spans="1:19" ht="12.75" customHeight="1" x14ac:dyDescent="0.2">
      <c r="A76" s="31" t="s">
        <v>125</v>
      </c>
      <c r="B76" s="32" t="s">
        <v>126</v>
      </c>
      <c r="C76" s="34">
        <v>25400</v>
      </c>
      <c r="D76" s="34"/>
      <c r="E76" s="34">
        <f t="shared" si="9"/>
        <v>25400</v>
      </c>
      <c r="F76" s="34">
        <v>0</v>
      </c>
      <c r="G76" s="34">
        <v>0</v>
      </c>
      <c r="H76" s="34">
        <v>3413.5</v>
      </c>
      <c r="I76" s="34">
        <v>0</v>
      </c>
      <c r="J76" s="34">
        <v>0</v>
      </c>
      <c r="K76" s="34">
        <v>0</v>
      </c>
      <c r="L76" s="34">
        <v>0</v>
      </c>
      <c r="M76" s="34">
        <v>0</v>
      </c>
      <c r="N76" s="34">
        <v>0</v>
      </c>
      <c r="O76" s="34">
        <v>0</v>
      </c>
      <c r="P76" s="34">
        <v>0</v>
      </c>
      <c r="Q76" s="34">
        <v>0</v>
      </c>
      <c r="R76" s="34">
        <f t="shared" si="6"/>
        <v>3413.5</v>
      </c>
      <c r="S76" s="35">
        <f t="shared" si="8"/>
        <v>21986.5</v>
      </c>
    </row>
    <row r="77" spans="1:19" ht="12.75" customHeight="1" x14ac:dyDescent="0.2">
      <c r="A77" s="31" t="s">
        <v>127</v>
      </c>
      <c r="B77" s="32" t="s">
        <v>128</v>
      </c>
      <c r="C77" s="34">
        <v>5000</v>
      </c>
      <c r="D77" s="34"/>
      <c r="E77" s="34">
        <f t="shared" si="9"/>
        <v>5000</v>
      </c>
      <c r="F77" s="34">
        <v>0</v>
      </c>
      <c r="G77" s="34">
        <v>0</v>
      </c>
      <c r="H77" s="34">
        <v>0</v>
      </c>
      <c r="I77" s="34">
        <v>0</v>
      </c>
      <c r="J77" s="34">
        <v>0</v>
      </c>
      <c r="K77" s="34">
        <v>0</v>
      </c>
      <c r="L77" s="34">
        <v>0</v>
      </c>
      <c r="M77" s="34">
        <v>320</v>
      </c>
      <c r="N77" s="34">
        <v>0</v>
      </c>
      <c r="O77" s="34">
        <v>0</v>
      </c>
      <c r="P77" s="34">
        <v>0</v>
      </c>
      <c r="Q77" s="34">
        <v>0</v>
      </c>
      <c r="R77" s="34">
        <f t="shared" si="6"/>
        <v>320</v>
      </c>
      <c r="S77" s="35">
        <f t="shared" si="8"/>
        <v>4680</v>
      </c>
    </row>
    <row r="78" spans="1:19" ht="12.75" customHeight="1" x14ac:dyDescent="0.2">
      <c r="A78" s="31" t="s">
        <v>129</v>
      </c>
      <c r="B78" s="32" t="s">
        <v>130</v>
      </c>
      <c r="C78" s="34">
        <v>13000</v>
      </c>
      <c r="D78" s="34"/>
      <c r="E78" s="34">
        <f t="shared" si="9"/>
        <v>13000</v>
      </c>
      <c r="F78" s="34">
        <v>133.19999999999999</v>
      </c>
      <c r="G78" s="34">
        <v>0</v>
      </c>
      <c r="H78" s="34">
        <v>0</v>
      </c>
      <c r="I78" s="34">
        <v>0</v>
      </c>
      <c r="J78" s="34">
        <v>0</v>
      </c>
      <c r="K78" s="34">
        <v>0</v>
      </c>
      <c r="L78" s="34">
        <v>0</v>
      </c>
      <c r="M78" s="34">
        <v>0</v>
      </c>
      <c r="N78" s="34">
        <v>0</v>
      </c>
      <c r="O78" s="34">
        <v>0</v>
      </c>
      <c r="P78" s="34">
        <v>0</v>
      </c>
      <c r="Q78" s="34">
        <v>0</v>
      </c>
      <c r="R78" s="34">
        <f t="shared" si="6"/>
        <v>133.19999999999999</v>
      </c>
      <c r="S78" s="35">
        <f t="shared" si="8"/>
        <v>12866.8</v>
      </c>
    </row>
    <row r="79" spans="1:19" ht="12.75" customHeight="1" x14ac:dyDescent="0.2">
      <c r="A79" s="31">
        <v>252</v>
      </c>
      <c r="B79" s="32" t="s">
        <v>131</v>
      </c>
      <c r="C79" s="34">
        <v>10000</v>
      </c>
      <c r="D79" s="34"/>
      <c r="E79" s="34">
        <f t="shared" si="9"/>
        <v>10000</v>
      </c>
      <c r="F79" s="34">
        <v>0</v>
      </c>
      <c r="G79" s="34">
        <v>0</v>
      </c>
      <c r="H79" s="34">
        <v>0</v>
      </c>
      <c r="I79" s="34">
        <v>0</v>
      </c>
      <c r="J79" s="34">
        <v>0</v>
      </c>
      <c r="K79" s="34">
        <v>225</v>
      </c>
      <c r="L79" s="34">
        <v>0</v>
      </c>
      <c r="M79" s="34">
        <v>0</v>
      </c>
      <c r="N79" s="34">
        <v>0</v>
      </c>
      <c r="O79" s="34">
        <v>0</v>
      </c>
      <c r="P79" s="34">
        <v>0</v>
      </c>
      <c r="Q79" s="34">
        <v>0</v>
      </c>
      <c r="R79" s="34">
        <f t="shared" si="6"/>
        <v>225</v>
      </c>
      <c r="S79" s="35">
        <f t="shared" si="8"/>
        <v>9775</v>
      </c>
    </row>
    <row r="80" spans="1:19" ht="12.75" customHeight="1" x14ac:dyDescent="0.2">
      <c r="A80" s="31" t="s">
        <v>132</v>
      </c>
      <c r="B80" s="32" t="s">
        <v>133</v>
      </c>
      <c r="C80" s="34">
        <v>52000</v>
      </c>
      <c r="D80" s="34">
        <v>-40000</v>
      </c>
      <c r="E80" s="34">
        <f t="shared" si="9"/>
        <v>12000</v>
      </c>
      <c r="F80" s="34">
        <v>0</v>
      </c>
      <c r="G80" s="34">
        <v>0</v>
      </c>
      <c r="H80" s="34">
        <v>0</v>
      </c>
      <c r="I80" s="34">
        <v>0</v>
      </c>
      <c r="J80" s="34">
        <v>577</v>
      </c>
      <c r="K80" s="34">
        <v>0</v>
      </c>
      <c r="L80" s="34">
        <v>0</v>
      </c>
      <c r="M80" s="34">
        <v>0</v>
      </c>
      <c r="N80" s="34">
        <v>0</v>
      </c>
      <c r="O80" s="34">
        <v>0</v>
      </c>
      <c r="P80" s="34">
        <v>0</v>
      </c>
      <c r="Q80" s="34">
        <v>0</v>
      </c>
      <c r="R80" s="34">
        <f t="shared" si="6"/>
        <v>577</v>
      </c>
      <c r="S80" s="35">
        <f t="shared" si="8"/>
        <v>11423</v>
      </c>
    </row>
    <row r="81" spans="1:19" ht="12.75" customHeight="1" x14ac:dyDescent="0.2">
      <c r="A81" s="31" t="s">
        <v>134</v>
      </c>
      <c r="B81" s="32" t="s">
        <v>135</v>
      </c>
      <c r="C81" s="34">
        <v>10200</v>
      </c>
      <c r="D81" s="34"/>
      <c r="E81" s="34">
        <f t="shared" si="9"/>
        <v>10200</v>
      </c>
      <c r="F81" s="34">
        <v>0</v>
      </c>
      <c r="G81" s="34">
        <v>0</v>
      </c>
      <c r="H81" s="34">
        <v>0</v>
      </c>
      <c r="I81" s="34">
        <v>36.200000000000003</v>
      </c>
      <c r="J81" s="34">
        <v>0</v>
      </c>
      <c r="K81" s="34">
        <v>30</v>
      </c>
      <c r="L81" s="34">
        <v>0</v>
      </c>
      <c r="M81" s="34">
        <v>0</v>
      </c>
      <c r="N81" s="34">
        <v>0</v>
      </c>
      <c r="O81" s="34">
        <v>0</v>
      </c>
      <c r="P81" s="34">
        <v>0</v>
      </c>
      <c r="Q81" s="34">
        <v>0</v>
      </c>
      <c r="R81" s="34">
        <f t="shared" si="6"/>
        <v>66.2</v>
      </c>
      <c r="S81" s="35">
        <f t="shared" si="8"/>
        <v>10133.799999999999</v>
      </c>
    </row>
    <row r="82" spans="1:19" ht="12.75" customHeight="1" x14ac:dyDescent="0.2">
      <c r="A82" s="31">
        <v>261</v>
      </c>
      <c r="B82" s="32" t="s">
        <v>136</v>
      </c>
      <c r="C82" s="34">
        <v>21800</v>
      </c>
      <c r="D82" s="34">
        <v>15000</v>
      </c>
      <c r="E82" s="34">
        <f t="shared" si="9"/>
        <v>36800</v>
      </c>
      <c r="F82" s="34">
        <v>0</v>
      </c>
      <c r="G82" s="34">
        <v>65.3</v>
      </c>
      <c r="H82" s="34">
        <v>865.85</v>
      </c>
      <c r="I82" s="34">
        <v>0</v>
      </c>
      <c r="J82" s="34">
        <v>17.899999999999999</v>
      </c>
      <c r="K82" s="34">
        <v>600</v>
      </c>
      <c r="L82" s="34">
        <v>178.25</v>
      </c>
      <c r="M82" s="34">
        <v>25161.3</v>
      </c>
      <c r="N82" s="34">
        <v>2902.8</v>
      </c>
      <c r="O82" s="34">
        <v>0</v>
      </c>
      <c r="P82" s="34">
        <v>0</v>
      </c>
      <c r="Q82" s="34">
        <v>0</v>
      </c>
      <c r="R82" s="34">
        <f t="shared" si="6"/>
        <v>29791.399999999998</v>
      </c>
      <c r="S82" s="35">
        <f t="shared" si="8"/>
        <v>7008.6000000000022</v>
      </c>
    </row>
    <row r="83" spans="1:19" ht="12.75" customHeight="1" x14ac:dyDescent="0.2">
      <c r="A83" s="31" t="s">
        <v>137</v>
      </c>
      <c r="B83" s="32" t="s">
        <v>138</v>
      </c>
      <c r="C83" s="34">
        <v>278800</v>
      </c>
      <c r="D83" s="34">
        <v>-80000</v>
      </c>
      <c r="E83" s="34">
        <f t="shared" si="9"/>
        <v>198800</v>
      </c>
      <c r="F83" s="34">
        <v>0</v>
      </c>
      <c r="G83" s="34">
        <v>0</v>
      </c>
      <c r="H83" s="34">
        <v>400</v>
      </c>
      <c r="I83" s="34">
        <v>80000</v>
      </c>
      <c r="J83" s="34">
        <v>60</v>
      </c>
      <c r="K83" s="34">
        <v>4995.5</v>
      </c>
      <c r="L83" s="34">
        <v>0</v>
      </c>
      <c r="M83" s="34">
        <v>0</v>
      </c>
      <c r="N83" s="34">
        <v>340</v>
      </c>
      <c r="O83" s="34">
        <v>0</v>
      </c>
      <c r="P83" s="34">
        <v>0</v>
      </c>
      <c r="Q83" s="34">
        <v>0</v>
      </c>
      <c r="R83" s="34">
        <f t="shared" si="6"/>
        <v>85795.5</v>
      </c>
      <c r="S83" s="35">
        <f t="shared" si="8"/>
        <v>113004.5</v>
      </c>
    </row>
    <row r="84" spans="1:19" ht="12.75" customHeight="1" x14ac:dyDescent="0.2">
      <c r="A84" s="31" t="s">
        <v>139</v>
      </c>
      <c r="B84" s="32" t="s">
        <v>140</v>
      </c>
      <c r="C84" s="34">
        <v>199000</v>
      </c>
      <c r="D84" s="34"/>
      <c r="E84" s="34">
        <f t="shared" si="9"/>
        <v>199000</v>
      </c>
      <c r="F84" s="34">
        <v>0</v>
      </c>
      <c r="G84" s="34">
        <v>0</v>
      </c>
      <c r="H84" s="34">
        <v>0</v>
      </c>
      <c r="I84" s="34">
        <v>0</v>
      </c>
      <c r="J84" s="34">
        <v>0</v>
      </c>
      <c r="K84" s="34">
        <v>0</v>
      </c>
      <c r="L84" s="34">
        <v>0</v>
      </c>
      <c r="M84" s="34">
        <v>50505.52</v>
      </c>
      <c r="N84" s="34">
        <v>0</v>
      </c>
      <c r="O84" s="34">
        <v>0</v>
      </c>
      <c r="P84" s="34">
        <v>0</v>
      </c>
      <c r="Q84" s="34">
        <v>0</v>
      </c>
      <c r="R84" s="34">
        <f t="shared" si="6"/>
        <v>50505.52</v>
      </c>
      <c r="S84" s="35">
        <f t="shared" si="8"/>
        <v>148494.48000000001</v>
      </c>
    </row>
    <row r="85" spans="1:19" ht="12.75" customHeight="1" x14ac:dyDescent="0.2">
      <c r="A85" s="31" t="s">
        <v>141</v>
      </c>
      <c r="B85" s="32" t="s">
        <v>142</v>
      </c>
      <c r="C85" s="34">
        <v>15455</v>
      </c>
      <c r="D85" s="34"/>
      <c r="E85" s="34">
        <f t="shared" si="9"/>
        <v>15455</v>
      </c>
      <c r="F85" s="34">
        <v>229.54</v>
      </c>
      <c r="G85" s="34">
        <v>0</v>
      </c>
      <c r="H85" s="34">
        <v>0</v>
      </c>
      <c r="I85" s="34">
        <v>0</v>
      </c>
      <c r="J85" s="34">
        <v>0</v>
      </c>
      <c r="K85" s="34">
        <v>0</v>
      </c>
      <c r="L85" s="34">
        <v>0</v>
      </c>
      <c r="M85" s="34">
        <v>0</v>
      </c>
      <c r="N85" s="34">
        <v>0</v>
      </c>
      <c r="O85" s="34">
        <v>0</v>
      </c>
      <c r="P85" s="34">
        <v>0</v>
      </c>
      <c r="Q85" s="34">
        <v>0</v>
      </c>
      <c r="R85" s="34">
        <f t="shared" si="6"/>
        <v>229.54</v>
      </c>
      <c r="S85" s="35">
        <f t="shared" si="8"/>
        <v>15225.46</v>
      </c>
    </row>
    <row r="86" spans="1:19" ht="12.75" customHeight="1" x14ac:dyDescent="0.2">
      <c r="A86" s="31" t="s">
        <v>143</v>
      </c>
      <c r="B86" s="32" t="s">
        <v>144</v>
      </c>
      <c r="C86" s="34">
        <v>42200</v>
      </c>
      <c r="D86" s="34">
        <v>20000</v>
      </c>
      <c r="E86" s="34">
        <f t="shared" si="9"/>
        <v>62200</v>
      </c>
      <c r="F86" s="34">
        <v>0</v>
      </c>
      <c r="G86" s="34">
        <v>441</v>
      </c>
      <c r="H86" s="34">
        <v>112.5</v>
      </c>
      <c r="I86" s="34">
        <v>28724</v>
      </c>
      <c r="J86" s="34">
        <v>0</v>
      </c>
      <c r="K86" s="34">
        <v>0</v>
      </c>
      <c r="L86" s="34">
        <v>0</v>
      </c>
      <c r="M86" s="34">
        <v>0</v>
      </c>
      <c r="N86" s="34">
        <v>190</v>
      </c>
      <c r="O86" s="34">
        <v>0</v>
      </c>
      <c r="P86" s="34">
        <v>0</v>
      </c>
      <c r="Q86" s="34">
        <v>0</v>
      </c>
      <c r="R86" s="34">
        <f t="shared" si="6"/>
        <v>29467.5</v>
      </c>
      <c r="S86" s="35">
        <f t="shared" si="8"/>
        <v>32732.5</v>
      </c>
    </row>
    <row r="87" spans="1:19" ht="12.75" customHeight="1" x14ac:dyDescent="0.2">
      <c r="A87" s="31" t="s">
        <v>145</v>
      </c>
      <c r="B87" s="32" t="s">
        <v>146</v>
      </c>
      <c r="C87" s="34">
        <v>69500</v>
      </c>
      <c r="D87" s="34">
        <v>20000</v>
      </c>
      <c r="E87" s="34">
        <f t="shared" si="9"/>
        <v>89500</v>
      </c>
      <c r="F87" s="34">
        <v>4819.97</v>
      </c>
      <c r="G87" s="34">
        <v>227.96</v>
      </c>
      <c r="H87" s="34">
        <v>4928.6899999999996</v>
      </c>
      <c r="I87" s="34">
        <v>363.99</v>
      </c>
      <c r="J87" s="34">
        <v>4410</v>
      </c>
      <c r="K87" s="34">
        <v>1553.34</v>
      </c>
      <c r="L87" s="34">
        <v>316.2</v>
      </c>
      <c r="M87" s="34">
        <v>4938.25</v>
      </c>
      <c r="N87" s="34">
        <v>14406.91</v>
      </c>
      <c r="O87" s="34">
        <v>0</v>
      </c>
      <c r="P87" s="34">
        <v>0</v>
      </c>
      <c r="Q87" s="34">
        <v>0</v>
      </c>
      <c r="R87" s="34">
        <f t="shared" si="6"/>
        <v>35965.31</v>
      </c>
      <c r="S87" s="35">
        <f t="shared" si="8"/>
        <v>53534.69</v>
      </c>
    </row>
    <row r="88" spans="1:19" ht="12.75" customHeight="1" x14ac:dyDescent="0.2">
      <c r="A88" s="31">
        <v>269</v>
      </c>
      <c r="B88" s="32" t="s">
        <v>147</v>
      </c>
      <c r="C88" s="34">
        <v>20000</v>
      </c>
      <c r="D88" s="34"/>
      <c r="E88" s="34">
        <f t="shared" si="9"/>
        <v>20000</v>
      </c>
      <c r="F88" s="34">
        <v>40</v>
      </c>
      <c r="G88" s="34">
        <v>188</v>
      </c>
      <c r="H88" s="34">
        <v>0</v>
      </c>
      <c r="I88" s="34">
        <v>0</v>
      </c>
      <c r="J88" s="34">
        <v>0</v>
      </c>
      <c r="K88" s="34">
        <v>0</v>
      </c>
      <c r="L88" s="34">
        <v>2701</v>
      </c>
      <c r="M88" s="34">
        <v>107.75</v>
      </c>
      <c r="N88" s="34">
        <v>0</v>
      </c>
      <c r="O88" s="34">
        <v>0</v>
      </c>
      <c r="P88" s="34">
        <v>0</v>
      </c>
      <c r="Q88" s="34">
        <v>0</v>
      </c>
      <c r="R88" s="34">
        <f t="shared" si="6"/>
        <v>3036.75</v>
      </c>
      <c r="S88" s="35">
        <f t="shared" si="8"/>
        <v>16963.25</v>
      </c>
    </row>
    <row r="89" spans="1:19" ht="12.75" customHeight="1" x14ac:dyDescent="0.2">
      <c r="A89" s="31" t="s">
        <v>148</v>
      </c>
      <c r="B89" s="32" t="s">
        <v>149</v>
      </c>
      <c r="C89" s="34">
        <v>12000</v>
      </c>
      <c r="D89" s="34"/>
      <c r="E89" s="34">
        <f t="shared" si="9"/>
        <v>12000</v>
      </c>
      <c r="F89" s="34">
        <v>0</v>
      </c>
      <c r="G89" s="34">
        <v>0</v>
      </c>
      <c r="H89" s="34">
        <v>0</v>
      </c>
      <c r="I89" s="34">
        <v>0</v>
      </c>
      <c r="J89" s="34">
        <v>0</v>
      </c>
      <c r="K89" s="34">
        <v>0</v>
      </c>
      <c r="L89" s="34">
        <v>0</v>
      </c>
      <c r="M89" s="34">
        <v>0</v>
      </c>
      <c r="N89" s="34">
        <v>0</v>
      </c>
      <c r="O89" s="34">
        <v>0</v>
      </c>
      <c r="P89" s="34">
        <v>0</v>
      </c>
      <c r="Q89" s="34">
        <v>0</v>
      </c>
      <c r="R89" s="34">
        <f t="shared" si="6"/>
        <v>0</v>
      </c>
      <c r="S89" s="35">
        <f t="shared" si="8"/>
        <v>12000</v>
      </c>
    </row>
    <row r="90" spans="1:19" ht="12.75" customHeight="1" x14ac:dyDescent="0.2">
      <c r="A90" s="31">
        <v>274</v>
      </c>
      <c r="B90" s="32" t="s">
        <v>150</v>
      </c>
      <c r="C90" s="34">
        <v>5000</v>
      </c>
      <c r="D90" s="34"/>
      <c r="E90" s="34">
        <f t="shared" si="9"/>
        <v>5000</v>
      </c>
      <c r="F90" s="34">
        <v>0</v>
      </c>
      <c r="G90" s="34">
        <v>0</v>
      </c>
      <c r="H90" s="34">
        <v>870</v>
      </c>
      <c r="I90" s="34">
        <v>0</v>
      </c>
      <c r="J90" s="34">
        <v>0</v>
      </c>
      <c r="K90" s="34">
        <v>0</v>
      </c>
      <c r="L90" s="34">
        <v>0</v>
      </c>
      <c r="M90" s="34">
        <v>0</v>
      </c>
      <c r="N90" s="34">
        <v>0</v>
      </c>
      <c r="O90" s="34">
        <v>0</v>
      </c>
      <c r="P90" s="34">
        <v>0</v>
      </c>
      <c r="Q90" s="34">
        <v>0</v>
      </c>
      <c r="R90" s="34">
        <f t="shared" si="6"/>
        <v>870</v>
      </c>
      <c r="S90" s="35">
        <f t="shared" si="8"/>
        <v>4130</v>
      </c>
    </row>
    <row r="91" spans="1:19" ht="12.75" customHeight="1" x14ac:dyDescent="0.2">
      <c r="A91" s="31">
        <v>275</v>
      </c>
      <c r="B91" s="32" t="s">
        <v>198</v>
      </c>
      <c r="C91" s="34">
        <v>0</v>
      </c>
      <c r="D91" s="34">
        <v>15000</v>
      </c>
      <c r="E91" s="34">
        <f t="shared" si="9"/>
        <v>15000</v>
      </c>
      <c r="F91" s="34">
        <v>0</v>
      </c>
      <c r="G91" s="34">
        <v>0</v>
      </c>
      <c r="H91" s="34">
        <v>0</v>
      </c>
      <c r="I91" s="34">
        <v>0</v>
      </c>
      <c r="J91" s="34">
        <v>0</v>
      </c>
      <c r="K91" s="34">
        <v>0</v>
      </c>
      <c r="L91" s="34">
        <v>0</v>
      </c>
      <c r="M91" s="34">
        <v>5100</v>
      </c>
      <c r="N91" s="34">
        <v>0</v>
      </c>
      <c r="O91" s="34"/>
      <c r="P91" s="34"/>
      <c r="Q91" s="34"/>
      <c r="R91" s="34">
        <f t="shared" si="6"/>
        <v>5100</v>
      </c>
      <c r="S91" s="35">
        <f t="shared" si="8"/>
        <v>9900</v>
      </c>
    </row>
    <row r="92" spans="1:19" ht="12.75" customHeight="1" x14ac:dyDescent="0.2">
      <c r="A92" s="31" t="s">
        <v>151</v>
      </c>
      <c r="B92" s="32" t="s">
        <v>152</v>
      </c>
      <c r="C92" s="34">
        <v>15000</v>
      </c>
      <c r="D92" s="34"/>
      <c r="E92" s="34">
        <f t="shared" si="9"/>
        <v>15000</v>
      </c>
      <c r="F92" s="34">
        <v>0</v>
      </c>
      <c r="G92" s="34">
        <v>0</v>
      </c>
      <c r="H92" s="34">
        <v>0</v>
      </c>
      <c r="I92" s="34">
        <v>0</v>
      </c>
      <c r="J92" s="34">
        <v>0</v>
      </c>
      <c r="K92" s="34">
        <v>152.5</v>
      </c>
      <c r="L92" s="34">
        <v>8497.9599999999991</v>
      </c>
      <c r="M92" s="34">
        <v>954.75</v>
      </c>
      <c r="N92" s="34">
        <v>17</v>
      </c>
      <c r="O92" s="34">
        <v>0</v>
      </c>
      <c r="P92" s="34">
        <v>0</v>
      </c>
      <c r="Q92" s="34">
        <v>0</v>
      </c>
      <c r="R92" s="34">
        <f t="shared" si="6"/>
        <v>9622.2099999999991</v>
      </c>
      <c r="S92" s="35">
        <f t="shared" si="8"/>
        <v>5377.7900000000009</v>
      </c>
    </row>
    <row r="93" spans="1:19" ht="12.75" customHeight="1" x14ac:dyDescent="0.2">
      <c r="A93" s="31" t="s">
        <v>153</v>
      </c>
      <c r="B93" s="32" t="s">
        <v>154</v>
      </c>
      <c r="C93" s="34">
        <v>76000</v>
      </c>
      <c r="D93" s="34">
        <v>-51000</v>
      </c>
      <c r="E93" s="34">
        <f t="shared" si="9"/>
        <v>25000</v>
      </c>
      <c r="F93" s="34">
        <v>0</v>
      </c>
      <c r="G93" s="34">
        <v>0</v>
      </c>
      <c r="H93" s="34">
        <v>0</v>
      </c>
      <c r="I93" s="34">
        <v>0</v>
      </c>
      <c r="J93" s="34">
        <v>0</v>
      </c>
      <c r="K93" s="34">
        <v>3402.5</v>
      </c>
      <c r="L93" s="34">
        <v>0</v>
      </c>
      <c r="M93" s="34">
        <v>0</v>
      </c>
      <c r="N93" s="34">
        <v>0</v>
      </c>
      <c r="O93" s="34">
        <v>0</v>
      </c>
      <c r="P93" s="34">
        <v>0</v>
      </c>
      <c r="Q93" s="34">
        <v>0</v>
      </c>
      <c r="R93" s="34">
        <f t="shared" si="6"/>
        <v>3402.5</v>
      </c>
      <c r="S93" s="35">
        <f t="shared" si="8"/>
        <v>21597.5</v>
      </c>
    </row>
    <row r="94" spans="1:19" ht="12.75" customHeight="1" x14ac:dyDescent="0.2">
      <c r="A94" s="31" t="s">
        <v>155</v>
      </c>
      <c r="B94" s="32" t="s">
        <v>156</v>
      </c>
      <c r="C94" s="34">
        <v>31600</v>
      </c>
      <c r="D94" s="34"/>
      <c r="E94" s="34">
        <f t="shared" si="9"/>
        <v>31600</v>
      </c>
      <c r="F94" s="34">
        <v>0</v>
      </c>
      <c r="G94" s="34">
        <v>0</v>
      </c>
      <c r="H94" s="34">
        <v>0</v>
      </c>
      <c r="I94" s="34">
        <v>120</v>
      </c>
      <c r="J94" s="34">
        <v>0</v>
      </c>
      <c r="K94" s="34">
        <v>0</v>
      </c>
      <c r="L94" s="34">
        <v>9120</v>
      </c>
      <c r="M94" s="34">
        <v>359.99</v>
      </c>
      <c r="N94" s="34">
        <v>2349</v>
      </c>
      <c r="O94" s="34">
        <v>0</v>
      </c>
      <c r="P94" s="34">
        <v>0</v>
      </c>
      <c r="Q94" s="34">
        <v>0</v>
      </c>
      <c r="R94" s="34">
        <f t="shared" si="6"/>
        <v>11948.99</v>
      </c>
      <c r="S94" s="35">
        <f t="shared" si="8"/>
        <v>19651.010000000002</v>
      </c>
    </row>
    <row r="95" spans="1:19" ht="12.75" customHeight="1" x14ac:dyDescent="0.2">
      <c r="A95" s="31">
        <v>289</v>
      </c>
      <c r="B95" s="32" t="s">
        <v>157</v>
      </c>
      <c r="C95" s="34">
        <v>20000</v>
      </c>
      <c r="D95" s="34"/>
      <c r="E95" s="34">
        <f t="shared" si="9"/>
        <v>20000</v>
      </c>
      <c r="F95" s="34">
        <v>0</v>
      </c>
      <c r="G95" s="34">
        <v>0</v>
      </c>
      <c r="H95" s="34">
        <v>0</v>
      </c>
      <c r="I95" s="34">
        <v>182.73</v>
      </c>
      <c r="J95" s="34">
        <v>0</v>
      </c>
      <c r="K95" s="34">
        <v>55</v>
      </c>
      <c r="L95" s="34">
        <v>0</v>
      </c>
      <c r="M95" s="34">
        <v>0</v>
      </c>
      <c r="N95" s="34">
        <v>0</v>
      </c>
      <c r="O95" s="34">
        <v>0</v>
      </c>
      <c r="P95" s="34">
        <v>0</v>
      </c>
      <c r="Q95" s="34">
        <v>0</v>
      </c>
      <c r="R95" s="34">
        <f t="shared" si="6"/>
        <v>237.73</v>
      </c>
      <c r="S95" s="35">
        <f t="shared" si="8"/>
        <v>19762.27</v>
      </c>
    </row>
    <row r="96" spans="1:19" ht="12.75" customHeight="1" x14ac:dyDescent="0.2">
      <c r="A96" s="31" t="s">
        <v>158</v>
      </c>
      <c r="B96" s="32" t="s">
        <v>159</v>
      </c>
      <c r="C96" s="34">
        <v>19576</v>
      </c>
      <c r="D96" s="34"/>
      <c r="E96" s="34">
        <f t="shared" si="9"/>
        <v>19576</v>
      </c>
      <c r="F96" s="34">
        <v>96</v>
      </c>
      <c r="G96" s="34">
        <v>380</v>
      </c>
      <c r="H96" s="34">
        <v>8978.75</v>
      </c>
      <c r="I96" s="34">
        <v>598.23</v>
      </c>
      <c r="J96" s="34">
        <v>240</v>
      </c>
      <c r="K96" s="34">
        <v>25</v>
      </c>
      <c r="L96" s="34">
        <v>180</v>
      </c>
      <c r="M96" s="34">
        <v>310</v>
      </c>
      <c r="N96" s="34">
        <v>2268.25</v>
      </c>
      <c r="O96" s="34">
        <v>0</v>
      </c>
      <c r="P96" s="34">
        <v>0</v>
      </c>
      <c r="Q96" s="34">
        <v>0</v>
      </c>
      <c r="R96" s="34">
        <f t="shared" si="6"/>
        <v>13076.23</v>
      </c>
      <c r="S96" s="35">
        <f t="shared" si="8"/>
        <v>6499.77</v>
      </c>
    </row>
    <row r="97" spans="1:19" ht="12.75" customHeight="1" x14ac:dyDescent="0.2">
      <c r="A97" s="31" t="s">
        <v>160</v>
      </c>
      <c r="B97" s="32" t="s">
        <v>161</v>
      </c>
      <c r="C97" s="34">
        <v>18390</v>
      </c>
      <c r="D97" s="34"/>
      <c r="E97" s="34">
        <f t="shared" si="9"/>
        <v>18390</v>
      </c>
      <c r="F97" s="34">
        <v>1090</v>
      </c>
      <c r="G97" s="34">
        <v>321.8</v>
      </c>
      <c r="H97" s="34">
        <v>595.79999999999995</v>
      </c>
      <c r="I97" s="34">
        <v>123.6</v>
      </c>
      <c r="J97" s="34">
        <v>121.2</v>
      </c>
      <c r="K97" s="34">
        <v>742.4</v>
      </c>
      <c r="L97" s="34">
        <v>0</v>
      </c>
      <c r="M97" s="34">
        <v>239.75</v>
      </c>
      <c r="N97" s="34">
        <v>8692.57</v>
      </c>
      <c r="O97" s="34">
        <v>0</v>
      </c>
      <c r="P97" s="34">
        <v>0</v>
      </c>
      <c r="Q97" s="34">
        <v>0</v>
      </c>
      <c r="R97" s="34">
        <f t="shared" si="6"/>
        <v>11927.119999999999</v>
      </c>
      <c r="S97" s="35">
        <f t="shared" si="8"/>
        <v>6462.880000000001</v>
      </c>
    </row>
    <row r="98" spans="1:19" ht="12.75" customHeight="1" x14ac:dyDescent="0.2">
      <c r="A98" s="31">
        <v>294</v>
      </c>
      <c r="B98" s="32" t="s">
        <v>199</v>
      </c>
      <c r="C98" s="34">
        <v>0</v>
      </c>
      <c r="D98" s="34">
        <v>5700</v>
      </c>
      <c r="E98" s="34">
        <f t="shared" si="9"/>
        <v>5700</v>
      </c>
      <c r="F98" s="34">
        <v>0</v>
      </c>
      <c r="G98" s="34">
        <v>0</v>
      </c>
      <c r="H98" s="34">
        <v>0</v>
      </c>
      <c r="I98" s="34">
        <v>0</v>
      </c>
      <c r="J98" s="34">
        <v>0</v>
      </c>
      <c r="K98" s="34">
        <v>0</v>
      </c>
      <c r="L98" s="34">
        <v>1699</v>
      </c>
      <c r="M98" s="34">
        <v>0</v>
      </c>
      <c r="N98" s="34">
        <v>0</v>
      </c>
      <c r="O98" s="34">
        <v>0</v>
      </c>
      <c r="P98" s="34">
        <v>0</v>
      </c>
      <c r="Q98" s="34">
        <v>0</v>
      </c>
      <c r="R98" s="34">
        <f t="shared" si="6"/>
        <v>1699</v>
      </c>
      <c r="S98" s="35">
        <f t="shared" si="8"/>
        <v>4001</v>
      </c>
    </row>
    <row r="99" spans="1:19" ht="12.75" customHeight="1" x14ac:dyDescent="0.2">
      <c r="A99" s="31">
        <v>295</v>
      </c>
      <c r="B99" s="32" t="s">
        <v>162</v>
      </c>
      <c r="C99" s="34">
        <v>0</v>
      </c>
      <c r="D99" s="34">
        <v>25000</v>
      </c>
      <c r="E99" s="34">
        <f t="shared" si="9"/>
        <v>25000</v>
      </c>
      <c r="F99" s="34">
        <v>0</v>
      </c>
      <c r="G99" s="34">
        <v>0</v>
      </c>
      <c r="H99" s="34">
        <v>0</v>
      </c>
      <c r="I99" s="34">
        <v>0</v>
      </c>
      <c r="J99" s="34">
        <v>1120</v>
      </c>
      <c r="K99" s="34">
        <v>0</v>
      </c>
      <c r="L99" s="34">
        <v>0</v>
      </c>
      <c r="M99" s="34">
        <v>0</v>
      </c>
      <c r="N99" s="34">
        <v>0</v>
      </c>
      <c r="O99" s="34">
        <v>0</v>
      </c>
      <c r="P99" s="34">
        <v>0</v>
      </c>
      <c r="Q99" s="34">
        <v>0</v>
      </c>
      <c r="R99" s="34">
        <f t="shared" si="6"/>
        <v>1120</v>
      </c>
      <c r="S99" s="35">
        <f t="shared" si="8"/>
        <v>23880</v>
      </c>
    </row>
    <row r="100" spans="1:19" ht="12.75" customHeight="1" x14ac:dyDescent="0.2">
      <c r="A100" s="31" t="s">
        <v>163</v>
      </c>
      <c r="B100" s="32" t="s">
        <v>164</v>
      </c>
      <c r="C100" s="34">
        <v>4680</v>
      </c>
      <c r="D100" s="34"/>
      <c r="E100" s="34">
        <f t="shared" si="9"/>
        <v>4680</v>
      </c>
      <c r="F100" s="34">
        <v>0</v>
      </c>
      <c r="G100" s="34">
        <v>949.05</v>
      </c>
      <c r="H100" s="34">
        <v>0</v>
      </c>
      <c r="I100" s="34">
        <v>0</v>
      </c>
      <c r="J100" s="34">
        <v>0</v>
      </c>
      <c r="K100" s="34">
        <v>19.54</v>
      </c>
      <c r="L100" s="34">
        <v>0</v>
      </c>
      <c r="M100" s="34">
        <v>0</v>
      </c>
      <c r="N100" s="34">
        <v>5.4</v>
      </c>
      <c r="O100" s="34">
        <v>0</v>
      </c>
      <c r="P100" s="34">
        <v>0</v>
      </c>
      <c r="Q100" s="34">
        <v>0</v>
      </c>
      <c r="R100" s="34">
        <f t="shared" si="6"/>
        <v>973.9899999999999</v>
      </c>
      <c r="S100" s="35">
        <f t="shared" si="8"/>
        <v>3706.01</v>
      </c>
    </row>
    <row r="101" spans="1:19" ht="12.75" customHeight="1" x14ac:dyDescent="0.2">
      <c r="A101" s="31" t="s">
        <v>165</v>
      </c>
      <c r="B101" s="32" t="s">
        <v>166</v>
      </c>
      <c r="C101" s="34">
        <v>86000</v>
      </c>
      <c r="D101" s="34">
        <v>22500</v>
      </c>
      <c r="E101" s="34">
        <f t="shared" si="9"/>
        <v>108500</v>
      </c>
      <c r="F101" s="34">
        <v>0</v>
      </c>
      <c r="G101" s="34">
        <v>0</v>
      </c>
      <c r="H101" s="34">
        <v>2394.48</v>
      </c>
      <c r="I101" s="34">
        <v>229.93</v>
      </c>
      <c r="J101" s="34">
        <v>232.5</v>
      </c>
      <c r="K101" s="34">
        <v>556.76</v>
      </c>
      <c r="L101" s="34">
        <v>1045.92</v>
      </c>
      <c r="M101" s="34">
        <v>82735</v>
      </c>
      <c r="N101" s="34">
        <v>874.31</v>
      </c>
      <c r="O101" s="34">
        <v>0</v>
      </c>
      <c r="P101" s="34">
        <v>0</v>
      </c>
      <c r="Q101" s="34">
        <v>0</v>
      </c>
      <c r="R101" s="34">
        <f t="shared" si="6"/>
        <v>88068.9</v>
      </c>
      <c r="S101" s="35">
        <f t="shared" si="8"/>
        <v>20431.100000000006</v>
      </c>
    </row>
    <row r="102" spans="1:19" ht="12.75" customHeight="1" x14ac:dyDescent="0.2">
      <c r="A102" s="31" t="s">
        <v>167</v>
      </c>
      <c r="B102" s="32" t="s">
        <v>168</v>
      </c>
      <c r="C102" s="34">
        <v>50000</v>
      </c>
      <c r="D102" s="34"/>
      <c r="E102" s="34">
        <f t="shared" si="9"/>
        <v>50000</v>
      </c>
      <c r="F102" s="34">
        <v>0</v>
      </c>
      <c r="G102" s="34">
        <v>0</v>
      </c>
      <c r="H102" s="34">
        <v>368</v>
      </c>
      <c r="I102" s="34">
        <v>11985</v>
      </c>
      <c r="J102" s="34">
        <v>6108</v>
      </c>
      <c r="K102" s="34">
        <v>1174.49</v>
      </c>
      <c r="L102" s="34">
        <v>646.15</v>
      </c>
      <c r="M102" s="34">
        <v>12500</v>
      </c>
      <c r="N102" s="34">
        <v>300</v>
      </c>
      <c r="O102" s="34">
        <v>0</v>
      </c>
      <c r="P102" s="34">
        <v>0</v>
      </c>
      <c r="Q102" s="34">
        <v>0</v>
      </c>
      <c r="R102" s="34">
        <f t="shared" si="6"/>
        <v>33081.64</v>
      </c>
      <c r="S102" s="35">
        <f t="shared" si="8"/>
        <v>16918.36</v>
      </c>
    </row>
    <row r="103" spans="1:19" ht="12.75" customHeight="1" x14ac:dyDescent="0.2">
      <c r="A103" s="31" t="s">
        <v>169</v>
      </c>
      <c r="B103" s="32" t="s">
        <v>170</v>
      </c>
      <c r="C103" s="34">
        <v>12600</v>
      </c>
      <c r="D103" s="34">
        <v>15000</v>
      </c>
      <c r="E103" s="34">
        <f t="shared" si="9"/>
        <v>27600</v>
      </c>
      <c r="F103" s="34">
        <v>345</v>
      </c>
      <c r="G103" s="34">
        <v>2750</v>
      </c>
      <c r="H103" s="34">
        <v>0</v>
      </c>
      <c r="I103" s="34">
        <v>0</v>
      </c>
      <c r="J103" s="34">
        <v>0</v>
      </c>
      <c r="K103" s="34">
        <v>191.69</v>
      </c>
      <c r="L103" s="34">
        <v>6933.75</v>
      </c>
      <c r="M103" s="34">
        <v>12385.75</v>
      </c>
      <c r="N103" s="34">
        <v>10.92</v>
      </c>
      <c r="O103" s="34">
        <v>0</v>
      </c>
      <c r="P103" s="34">
        <v>0</v>
      </c>
      <c r="Q103" s="34">
        <v>0</v>
      </c>
      <c r="R103" s="34">
        <f t="shared" si="6"/>
        <v>22617.11</v>
      </c>
      <c r="S103" s="35">
        <f t="shared" si="8"/>
        <v>4982.8899999999994</v>
      </c>
    </row>
    <row r="104" spans="1:19" ht="12.75" customHeight="1" x14ac:dyDescent="0.2">
      <c r="A104" s="39"/>
      <c r="B104" s="40" t="s">
        <v>171</v>
      </c>
      <c r="C104" s="41">
        <f>SUM(C67:C103)</f>
        <v>1344000</v>
      </c>
      <c r="D104" s="41"/>
      <c r="E104" s="41">
        <f>SUM(E67:E103)</f>
        <v>1331200</v>
      </c>
      <c r="F104" s="41">
        <f>SUM(F67:F103)</f>
        <v>7691.21</v>
      </c>
      <c r="G104" s="41">
        <f>SUM(G67:G103)</f>
        <v>7873.01</v>
      </c>
      <c r="H104" s="41">
        <f>SUM(H67:H103)</f>
        <v>32685.55</v>
      </c>
      <c r="I104" s="41">
        <f>SUM(I67:I103)</f>
        <v>129820.03</v>
      </c>
      <c r="J104" s="41">
        <f t="shared" ref="J104:Q104" si="10">SUM(J67:J103)</f>
        <v>18671.940000000002</v>
      </c>
      <c r="K104" s="41">
        <f t="shared" si="10"/>
        <v>20265.09</v>
      </c>
      <c r="L104" s="41">
        <f t="shared" si="10"/>
        <v>35182.870000000003</v>
      </c>
      <c r="M104" s="41">
        <f t="shared" si="10"/>
        <v>198644.96000000002</v>
      </c>
      <c r="N104" s="41">
        <f t="shared" si="10"/>
        <v>46307.939999999995</v>
      </c>
      <c r="O104" s="41">
        <f t="shared" si="10"/>
        <v>0</v>
      </c>
      <c r="P104" s="41">
        <f t="shared" si="10"/>
        <v>0</v>
      </c>
      <c r="Q104" s="41">
        <f t="shared" si="10"/>
        <v>0</v>
      </c>
      <c r="R104" s="41">
        <f t="shared" si="6"/>
        <v>497142.60000000003</v>
      </c>
      <c r="S104" s="42">
        <f>SUM(S67:S103)</f>
        <v>834057.40000000014</v>
      </c>
    </row>
    <row r="105" spans="1:19" ht="12.75" customHeight="1" x14ac:dyDescent="0.2">
      <c r="A105" s="31"/>
      <c r="B105" s="54"/>
      <c r="C105" s="29"/>
      <c r="D105" s="29"/>
      <c r="E105" s="29"/>
      <c r="F105" s="29"/>
      <c r="G105" s="29"/>
      <c r="H105" s="29"/>
      <c r="I105" s="29"/>
      <c r="J105" s="29"/>
      <c r="K105" s="29"/>
      <c r="L105" s="29"/>
      <c r="M105" s="29"/>
      <c r="N105" s="29"/>
      <c r="O105" s="29"/>
      <c r="P105" s="29"/>
      <c r="Q105" s="29"/>
      <c r="R105" s="29"/>
      <c r="S105" s="55"/>
    </row>
    <row r="106" spans="1:19" ht="12.75" customHeight="1" x14ac:dyDescent="0.2">
      <c r="A106" s="31" t="s">
        <v>172</v>
      </c>
      <c r="B106" s="32" t="s">
        <v>173</v>
      </c>
      <c r="C106" s="34">
        <v>93800</v>
      </c>
      <c r="D106" s="34">
        <v>125000</v>
      </c>
      <c r="E106" s="34">
        <f>+C106+D106</f>
        <v>218800</v>
      </c>
      <c r="F106" s="34">
        <v>3850</v>
      </c>
      <c r="G106" s="34">
        <v>0</v>
      </c>
      <c r="H106" s="34">
        <v>3800</v>
      </c>
      <c r="I106" s="34">
        <v>0</v>
      </c>
      <c r="J106" s="34">
        <v>8480</v>
      </c>
      <c r="K106" s="34">
        <v>0</v>
      </c>
      <c r="L106" s="34">
        <v>0</v>
      </c>
      <c r="M106" s="34">
        <v>3900</v>
      </c>
      <c r="N106" s="34">
        <v>0</v>
      </c>
      <c r="O106" s="34">
        <v>0</v>
      </c>
      <c r="P106" s="34">
        <v>0</v>
      </c>
      <c r="Q106" s="34">
        <v>0</v>
      </c>
      <c r="R106" s="34">
        <f t="shared" si="6"/>
        <v>20030</v>
      </c>
      <c r="S106" s="35">
        <f t="shared" ref="S106:S111" si="11">+E106-R106</f>
        <v>198770</v>
      </c>
    </row>
    <row r="107" spans="1:19" ht="12.75" customHeight="1" x14ac:dyDescent="0.2">
      <c r="A107" s="31" t="s">
        <v>174</v>
      </c>
      <c r="B107" s="32" t="s">
        <v>175</v>
      </c>
      <c r="C107" s="34">
        <v>24000</v>
      </c>
      <c r="D107" s="34"/>
      <c r="E107" s="34">
        <f t="shared" ref="E107:E111" si="12">+C107+D107</f>
        <v>24000</v>
      </c>
      <c r="F107" s="34">
        <v>0</v>
      </c>
      <c r="G107" s="34">
        <v>0</v>
      </c>
      <c r="H107" s="34">
        <v>0</v>
      </c>
      <c r="I107" s="34">
        <v>0</v>
      </c>
      <c r="J107" s="34">
        <v>0</v>
      </c>
      <c r="K107" s="34">
        <v>0</v>
      </c>
      <c r="L107" s="34">
        <v>0</v>
      </c>
      <c r="M107" s="34">
        <v>0</v>
      </c>
      <c r="N107" s="34">
        <v>0</v>
      </c>
      <c r="O107" s="34">
        <v>0</v>
      </c>
      <c r="P107" s="34">
        <v>0</v>
      </c>
      <c r="Q107" s="34">
        <v>0</v>
      </c>
      <c r="R107" s="34">
        <f t="shared" si="6"/>
        <v>0</v>
      </c>
      <c r="S107" s="35">
        <f t="shared" si="11"/>
        <v>24000</v>
      </c>
    </row>
    <row r="108" spans="1:19" ht="12.75" customHeight="1" x14ac:dyDescent="0.2">
      <c r="A108" s="31">
        <v>325</v>
      </c>
      <c r="B108" s="36" t="s">
        <v>176</v>
      </c>
      <c r="C108" s="34">
        <v>580000</v>
      </c>
      <c r="D108" s="34">
        <v>-325000</v>
      </c>
      <c r="E108" s="34">
        <f t="shared" si="12"/>
        <v>255000</v>
      </c>
      <c r="F108" s="34">
        <v>0</v>
      </c>
      <c r="G108" s="34">
        <v>0</v>
      </c>
      <c r="H108" s="34">
        <v>0</v>
      </c>
      <c r="I108" s="34">
        <v>0</v>
      </c>
      <c r="J108" s="34">
        <v>0</v>
      </c>
      <c r="K108" s="34">
        <v>0</v>
      </c>
      <c r="L108" s="34">
        <v>0</v>
      </c>
      <c r="M108" s="34">
        <v>0</v>
      </c>
      <c r="N108" s="34">
        <v>0</v>
      </c>
      <c r="O108" s="34">
        <v>0</v>
      </c>
      <c r="P108" s="34">
        <v>0</v>
      </c>
      <c r="Q108" s="34">
        <v>0</v>
      </c>
      <c r="R108" s="34">
        <f t="shared" si="6"/>
        <v>0</v>
      </c>
      <c r="S108" s="35">
        <f t="shared" si="11"/>
        <v>255000</v>
      </c>
    </row>
    <row r="109" spans="1:19" ht="12.75" customHeight="1" x14ac:dyDescent="0.2">
      <c r="A109" s="31" t="s">
        <v>177</v>
      </c>
      <c r="B109" s="32" t="s">
        <v>178</v>
      </c>
      <c r="C109" s="34">
        <v>18000</v>
      </c>
      <c r="D109" s="34"/>
      <c r="E109" s="34">
        <f t="shared" si="12"/>
        <v>18000</v>
      </c>
      <c r="F109" s="34">
        <v>0</v>
      </c>
      <c r="G109" s="34">
        <v>0</v>
      </c>
      <c r="H109" s="34">
        <v>1350</v>
      </c>
      <c r="I109" s="34">
        <v>0</v>
      </c>
      <c r="J109" s="34">
        <v>0</v>
      </c>
      <c r="K109" s="34">
        <v>0</v>
      </c>
      <c r="L109" s="34">
        <v>0</v>
      </c>
      <c r="M109" s="34">
        <v>0</v>
      </c>
      <c r="N109" s="34">
        <v>0</v>
      </c>
      <c r="O109" s="34">
        <v>0</v>
      </c>
      <c r="P109" s="34">
        <v>0</v>
      </c>
      <c r="Q109" s="34">
        <v>0</v>
      </c>
      <c r="R109" s="34">
        <f t="shared" si="6"/>
        <v>1350</v>
      </c>
      <c r="S109" s="35">
        <f t="shared" si="11"/>
        <v>16650</v>
      </c>
    </row>
    <row r="110" spans="1:19" ht="12.75" customHeight="1" x14ac:dyDescent="0.2">
      <c r="A110" s="31" t="s">
        <v>179</v>
      </c>
      <c r="B110" s="32" t="s">
        <v>180</v>
      </c>
      <c r="C110" s="34">
        <v>140000</v>
      </c>
      <c r="D110" s="34"/>
      <c r="E110" s="34">
        <f t="shared" si="12"/>
        <v>140000</v>
      </c>
      <c r="F110" s="34">
        <v>0</v>
      </c>
      <c r="G110" s="34">
        <v>0</v>
      </c>
      <c r="H110" s="34">
        <v>6950</v>
      </c>
      <c r="I110" s="34">
        <v>31360</v>
      </c>
      <c r="J110" s="34">
        <v>24420</v>
      </c>
      <c r="K110" s="34">
        <v>4700</v>
      </c>
      <c r="L110" s="34">
        <v>0</v>
      </c>
      <c r="M110" s="34">
        <v>0</v>
      </c>
      <c r="N110" s="34">
        <v>0</v>
      </c>
      <c r="O110" s="34">
        <v>0</v>
      </c>
      <c r="P110" s="34">
        <v>0</v>
      </c>
      <c r="Q110" s="34">
        <v>0</v>
      </c>
      <c r="R110" s="34">
        <f t="shared" si="6"/>
        <v>67430</v>
      </c>
      <c r="S110" s="35">
        <f t="shared" si="11"/>
        <v>72570</v>
      </c>
    </row>
    <row r="111" spans="1:19" ht="12.75" customHeight="1" x14ac:dyDescent="0.2">
      <c r="A111" s="31" t="s">
        <v>181</v>
      </c>
      <c r="B111" s="32" t="s">
        <v>182</v>
      </c>
      <c r="C111" s="34">
        <v>180000</v>
      </c>
      <c r="D111" s="34">
        <v>200000</v>
      </c>
      <c r="E111" s="34">
        <f t="shared" si="12"/>
        <v>380000</v>
      </c>
      <c r="F111" s="34">
        <v>1060</v>
      </c>
      <c r="G111" s="34">
        <v>1290</v>
      </c>
      <c r="H111" s="34">
        <v>0</v>
      </c>
      <c r="I111" s="34">
        <v>20580</v>
      </c>
      <c r="J111" s="34">
        <v>4775</v>
      </c>
      <c r="K111" s="34">
        <v>43933.51</v>
      </c>
      <c r="L111" s="34">
        <v>0</v>
      </c>
      <c r="M111" s="34">
        <v>6390</v>
      </c>
      <c r="N111" s="34">
        <v>0</v>
      </c>
      <c r="O111" s="34">
        <v>0</v>
      </c>
      <c r="P111" s="34">
        <v>0</v>
      </c>
      <c r="Q111" s="34">
        <v>0</v>
      </c>
      <c r="R111" s="34">
        <f t="shared" si="6"/>
        <v>78028.510000000009</v>
      </c>
      <c r="S111" s="35">
        <f t="shared" si="11"/>
        <v>301971.49</v>
      </c>
    </row>
    <row r="112" spans="1:19" ht="12.75" customHeight="1" x14ac:dyDescent="0.2">
      <c r="A112" s="39"/>
      <c r="B112" s="40" t="s">
        <v>183</v>
      </c>
      <c r="C112" s="41">
        <f t="shared" ref="C112:Q112" si="13">SUM(C106:C111)</f>
        <v>1035800</v>
      </c>
      <c r="D112" s="41"/>
      <c r="E112" s="41">
        <f>SUM(E106:E111)</f>
        <v>1035800</v>
      </c>
      <c r="F112" s="41">
        <f t="shared" si="13"/>
        <v>4910</v>
      </c>
      <c r="G112" s="41">
        <f t="shared" si="13"/>
        <v>1290</v>
      </c>
      <c r="H112" s="41">
        <f t="shared" si="13"/>
        <v>12100</v>
      </c>
      <c r="I112" s="41">
        <f t="shared" si="13"/>
        <v>51940</v>
      </c>
      <c r="J112" s="41">
        <f t="shared" si="13"/>
        <v>37675</v>
      </c>
      <c r="K112" s="41">
        <f t="shared" si="13"/>
        <v>48633.51</v>
      </c>
      <c r="L112" s="41">
        <f t="shared" si="13"/>
        <v>0</v>
      </c>
      <c r="M112" s="41">
        <f t="shared" si="13"/>
        <v>10290</v>
      </c>
      <c r="N112" s="41">
        <f t="shared" si="13"/>
        <v>0</v>
      </c>
      <c r="O112" s="41">
        <f t="shared" si="13"/>
        <v>0</v>
      </c>
      <c r="P112" s="41">
        <f t="shared" si="13"/>
        <v>0</v>
      </c>
      <c r="Q112" s="41">
        <f t="shared" si="13"/>
        <v>0</v>
      </c>
      <c r="R112" s="41">
        <f t="shared" si="6"/>
        <v>166838.51</v>
      </c>
      <c r="S112" s="42">
        <f>SUM(S106:S111)</f>
        <v>868961.49</v>
      </c>
    </row>
    <row r="113" spans="1:19" ht="12.75" customHeight="1" x14ac:dyDescent="0.2">
      <c r="A113" s="31" t="s">
        <v>184</v>
      </c>
      <c r="B113" s="32" t="s">
        <v>185</v>
      </c>
      <c r="C113" s="34">
        <v>610000</v>
      </c>
      <c r="D113" s="34"/>
      <c r="E113" s="34">
        <f>+C113+D113</f>
        <v>610000</v>
      </c>
      <c r="F113" s="34">
        <v>0</v>
      </c>
      <c r="G113" s="34">
        <v>0</v>
      </c>
      <c r="H113" s="34">
        <v>0</v>
      </c>
      <c r="I113" s="34">
        <v>0</v>
      </c>
      <c r="J113" s="34">
        <v>0</v>
      </c>
      <c r="K113" s="34">
        <v>0</v>
      </c>
      <c r="L113" s="34">
        <v>278726.71000000002</v>
      </c>
      <c r="M113" s="34">
        <v>0</v>
      </c>
      <c r="N113" s="34">
        <v>0</v>
      </c>
      <c r="O113" s="34">
        <v>0</v>
      </c>
      <c r="P113" s="34">
        <v>0</v>
      </c>
      <c r="Q113" s="34">
        <v>0</v>
      </c>
      <c r="R113" s="34">
        <f t="shared" si="6"/>
        <v>278726.71000000002</v>
      </c>
      <c r="S113" s="35">
        <f>+E113-R113</f>
        <v>331273.28999999998</v>
      </c>
    </row>
    <row r="114" spans="1:19" ht="12.75" customHeight="1" x14ac:dyDescent="0.2">
      <c r="A114" s="31" t="s">
        <v>186</v>
      </c>
      <c r="B114" s="32" t="s">
        <v>187</v>
      </c>
      <c r="C114" s="34">
        <v>296250</v>
      </c>
      <c r="D114" s="34"/>
      <c r="E114" s="34">
        <f t="shared" ref="E114:E115" si="14">+C114+D114</f>
        <v>296250</v>
      </c>
      <c r="F114" s="34">
        <v>0</v>
      </c>
      <c r="G114" s="34">
        <v>3604.91</v>
      </c>
      <c r="H114" s="34">
        <v>0</v>
      </c>
      <c r="I114" s="34">
        <v>0</v>
      </c>
      <c r="J114" s="34">
        <v>0</v>
      </c>
      <c r="K114" s="34">
        <v>0</v>
      </c>
      <c r="L114" s="34">
        <v>88429.23</v>
      </c>
      <c r="M114" s="34">
        <v>0</v>
      </c>
      <c r="N114" s="34">
        <v>0</v>
      </c>
      <c r="O114" s="34">
        <v>0</v>
      </c>
      <c r="P114" s="34">
        <v>0</v>
      </c>
      <c r="Q114" s="34">
        <v>0</v>
      </c>
      <c r="R114" s="34">
        <f t="shared" si="6"/>
        <v>92034.14</v>
      </c>
      <c r="S114" s="35">
        <f>+E114-R114</f>
        <v>204215.86</v>
      </c>
    </row>
    <row r="115" spans="1:19" ht="12.75" customHeight="1" x14ac:dyDescent="0.2">
      <c r="A115" s="31" t="s">
        <v>188</v>
      </c>
      <c r="B115" s="32" t="s">
        <v>189</v>
      </c>
      <c r="C115" s="34">
        <v>43750</v>
      </c>
      <c r="D115" s="34"/>
      <c r="E115" s="34">
        <f t="shared" si="14"/>
        <v>43750</v>
      </c>
      <c r="F115" s="34">
        <v>0</v>
      </c>
      <c r="G115" s="34">
        <v>0</v>
      </c>
      <c r="H115" s="34">
        <v>43750</v>
      </c>
      <c r="I115" s="34">
        <v>0</v>
      </c>
      <c r="J115" s="34">
        <v>0</v>
      </c>
      <c r="K115" s="34">
        <v>0</v>
      </c>
      <c r="L115" s="34">
        <v>0</v>
      </c>
      <c r="M115" s="34">
        <v>0</v>
      </c>
      <c r="N115" s="34">
        <v>0</v>
      </c>
      <c r="O115" s="34">
        <v>0</v>
      </c>
      <c r="P115" s="34">
        <v>0</v>
      </c>
      <c r="Q115" s="34">
        <v>0</v>
      </c>
      <c r="R115" s="34">
        <f t="shared" ref="R115:R129" si="15">SUM(F115:Q115)</f>
        <v>43750</v>
      </c>
      <c r="S115" s="35">
        <f>+E115-R115</f>
        <v>0</v>
      </c>
    </row>
    <row r="116" spans="1:19" ht="12.75" customHeight="1" thickBot="1" x14ac:dyDescent="0.25">
      <c r="A116" s="39"/>
      <c r="B116" s="40" t="s">
        <v>190</v>
      </c>
      <c r="C116" s="43">
        <f>SUM(C113:C115)</f>
        <v>950000</v>
      </c>
      <c r="D116" s="43"/>
      <c r="E116" s="43">
        <f>SUM(E113:E115)</f>
        <v>950000</v>
      </c>
      <c r="F116" s="43">
        <f>SUM(F113:F115)</f>
        <v>0</v>
      </c>
      <c r="G116" s="43">
        <f>SUM(G113:G115)</f>
        <v>3604.91</v>
      </c>
      <c r="H116" s="43">
        <f t="shared" ref="H116:Q116" si="16">SUM(H113:H115)</f>
        <v>43750</v>
      </c>
      <c r="I116" s="43">
        <f t="shared" si="16"/>
        <v>0</v>
      </c>
      <c r="J116" s="43">
        <f t="shared" si="16"/>
        <v>0</v>
      </c>
      <c r="K116" s="43">
        <f t="shared" si="16"/>
        <v>0</v>
      </c>
      <c r="L116" s="43">
        <f t="shared" si="16"/>
        <v>367155.94</v>
      </c>
      <c r="M116" s="43">
        <f t="shared" si="16"/>
        <v>0</v>
      </c>
      <c r="N116" s="43">
        <f t="shared" si="16"/>
        <v>0</v>
      </c>
      <c r="O116" s="43">
        <f t="shared" si="16"/>
        <v>0</v>
      </c>
      <c r="P116" s="43">
        <f t="shared" si="16"/>
        <v>0</v>
      </c>
      <c r="Q116" s="43">
        <f t="shared" si="16"/>
        <v>0</v>
      </c>
      <c r="R116" s="43">
        <f t="shared" si="15"/>
        <v>414510.85</v>
      </c>
      <c r="S116" s="44">
        <f>SUM(S113:S115)</f>
        <v>535489.14999999991</v>
      </c>
    </row>
    <row r="117" spans="1:19" ht="12.75" customHeight="1" thickBot="1" x14ac:dyDescent="0.25">
      <c r="A117" s="45"/>
      <c r="B117" s="46" t="s">
        <v>191</v>
      </c>
      <c r="C117" s="47">
        <f>C112+C104+C66+C35+C116</f>
        <v>17500000</v>
      </c>
      <c r="D117" s="47"/>
      <c r="E117" s="47">
        <f>E112+E104+E66+E35+E116</f>
        <v>17500000</v>
      </c>
      <c r="F117" s="47">
        <f>F112+F104+F66+F35+F116</f>
        <v>808029.00999999989</v>
      </c>
      <c r="G117" s="47">
        <f t="shared" ref="G117:Q117" si="17">G112+G104+G66+G35+G116</f>
        <v>948477.78999999992</v>
      </c>
      <c r="H117" s="47">
        <f t="shared" si="17"/>
        <v>1721137.02</v>
      </c>
      <c r="I117" s="47">
        <f t="shared" si="17"/>
        <v>988813.91</v>
      </c>
      <c r="J117" s="47">
        <f t="shared" si="17"/>
        <v>889249.36999999988</v>
      </c>
      <c r="K117" s="47">
        <f>K112+K104+K66+K35+K116</f>
        <v>737670.05999999994</v>
      </c>
      <c r="L117" s="47">
        <f t="shared" si="17"/>
        <v>1727606.3</v>
      </c>
      <c r="M117" s="47">
        <f t="shared" si="17"/>
        <v>1327665.92</v>
      </c>
      <c r="N117" s="47">
        <f t="shared" si="17"/>
        <v>1520631.18</v>
      </c>
      <c r="O117" s="47">
        <f t="shared" si="17"/>
        <v>0</v>
      </c>
      <c r="P117" s="47">
        <f t="shared" si="17"/>
        <v>0</v>
      </c>
      <c r="Q117" s="47">
        <f t="shared" si="17"/>
        <v>0</v>
      </c>
      <c r="R117" s="47">
        <f>SUM(F117:Q117)</f>
        <v>10669280.559999999</v>
      </c>
      <c r="S117" s="48">
        <f>S112+S104+S66+S35+S116</f>
        <v>6830719.4400000013</v>
      </c>
    </row>
    <row r="118" spans="1:19" ht="12.75" customHeight="1" x14ac:dyDescent="0.2">
      <c r="A118" s="49"/>
      <c r="B118" s="32"/>
      <c r="C118" s="34"/>
      <c r="D118" s="34"/>
      <c r="E118" s="34"/>
      <c r="F118" s="50"/>
      <c r="G118" s="50"/>
      <c r="H118" s="50"/>
      <c r="I118" s="50"/>
      <c r="J118" s="50"/>
      <c r="K118" s="50"/>
      <c r="L118" s="50"/>
      <c r="M118" s="50"/>
      <c r="N118" s="50"/>
      <c r="O118" s="50"/>
      <c r="P118" s="50"/>
      <c r="Q118" s="50"/>
      <c r="R118" s="51"/>
      <c r="S118" s="50"/>
    </row>
    <row r="119" spans="1:19" ht="12.75" customHeight="1" x14ac:dyDescent="0.2">
      <c r="A119" s="49"/>
      <c r="B119" s="32"/>
      <c r="C119" s="34"/>
      <c r="D119" s="34"/>
      <c r="E119" s="34"/>
      <c r="F119" s="50"/>
      <c r="G119" s="50"/>
      <c r="H119" s="50"/>
      <c r="I119" s="50"/>
      <c r="J119" s="50"/>
      <c r="K119" s="50"/>
      <c r="L119" s="50"/>
      <c r="M119" s="50"/>
      <c r="N119" s="50"/>
      <c r="O119" s="50"/>
      <c r="P119" s="50"/>
      <c r="Q119" s="50"/>
      <c r="R119" s="51"/>
      <c r="S119" s="50"/>
    </row>
    <row r="120" spans="1:19" ht="12.75" customHeight="1" x14ac:dyDescent="0.2">
      <c r="A120" s="49"/>
      <c r="B120" s="32"/>
      <c r="C120" s="34"/>
      <c r="D120" s="34"/>
      <c r="E120" s="34"/>
      <c r="F120" s="50"/>
      <c r="G120" s="50"/>
      <c r="H120" s="50"/>
      <c r="I120" s="50"/>
      <c r="J120" s="50"/>
      <c r="K120" s="50"/>
      <c r="L120" s="50"/>
      <c r="M120" s="50"/>
      <c r="N120" s="50"/>
      <c r="O120" s="50"/>
      <c r="P120" s="50"/>
      <c r="Q120" s="50"/>
      <c r="R120" s="51"/>
      <c r="S120" s="50"/>
    </row>
    <row r="121" spans="1:19" ht="12.75" customHeight="1" x14ac:dyDescent="0.2">
      <c r="A121" s="49"/>
      <c r="B121" s="32"/>
      <c r="C121" s="34"/>
      <c r="D121" s="34"/>
      <c r="E121" s="34"/>
      <c r="F121" s="50"/>
      <c r="G121" s="50"/>
      <c r="H121" s="50"/>
      <c r="I121" s="50"/>
      <c r="J121" s="50"/>
      <c r="K121" s="50"/>
      <c r="L121" s="50"/>
      <c r="M121" s="50"/>
      <c r="N121" s="50"/>
      <c r="O121" s="50"/>
      <c r="P121" s="50"/>
      <c r="Q121" s="50"/>
      <c r="R121" s="51"/>
      <c r="S121" s="50"/>
    </row>
    <row r="122" spans="1:19" ht="12.75" customHeight="1" x14ac:dyDescent="0.2">
      <c r="A122" s="49"/>
      <c r="B122" s="32"/>
      <c r="C122" s="34"/>
      <c r="D122" s="34"/>
      <c r="E122" s="34"/>
      <c r="F122" s="50"/>
      <c r="G122" s="50"/>
      <c r="H122" s="50"/>
      <c r="I122" s="50"/>
      <c r="J122" s="50"/>
      <c r="K122" s="50"/>
      <c r="L122" s="50"/>
      <c r="M122" s="50"/>
      <c r="N122" s="50"/>
      <c r="O122" s="50"/>
      <c r="P122" s="50"/>
      <c r="Q122" s="50"/>
      <c r="R122" s="51"/>
      <c r="S122" s="50"/>
    </row>
    <row r="123" spans="1:19" ht="12.75" customHeight="1" x14ac:dyDescent="0.2">
      <c r="A123" s="49"/>
      <c r="B123" s="32"/>
      <c r="C123" s="34"/>
      <c r="D123" s="34"/>
      <c r="E123" s="34"/>
      <c r="F123" s="50"/>
      <c r="G123" s="50"/>
      <c r="H123" s="50"/>
      <c r="I123" s="50"/>
      <c r="J123" s="50"/>
      <c r="K123" s="50"/>
      <c r="L123" s="50"/>
      <c r="M123" s="50"/>
      <c r="N123" s="50"/>
      <c r="O123" s="50"/>
      <c r="P123" s="50"/>
      <c r="Q123" s="50"/>
      <c r="R123" s="51"/>
      <c r="S123" s="50"/>
    </row>
    <row r="124" spans="1:19" ht="12.75" customHeight="1" x14ac:dyDescent="0.2">
      <c r="A124" s="52"/>
      <c r="B124" s="51"/>
      <c r="C124" s="50"/>
      <c r="D124" s="50"/>
      <c r="E124" s="50"/>
      <c r="F124" s="50"/>
      <c r="G124" s="50"/>
      <c r="H124" s="50"/>
      <c r="I124" s="50"/>
      <c r="J124" s="50"/>
      <c r="K124" s="50"/>
      <c r="L124" s="50"/>
      <c r="M124" s="50"/>
      <c r="N124" s="29"/>
      <c r="O124" s="50"/>
      <c r="P124" s="50"/>
      <c r="Q124" s="50"/>
      <c r="R124" s="50"/>
      <c r="S124" s="50"/>
    </row>
    <row r="125" spans="1:19" ht="12.75" customHeight="1" x14ac:dyDescent="0.2">
      <c r="A125" s="52"/>
      <c r="B125" s="51"/>
      <c r="C125" s="50"/>
      <c r="D125" s="50"/>
      <c r="E125" s="50"/>
      <c r="F125" s="50"/>
      <c r="G125" s="50"/>
      <c r="H125" s="50"/>
      <c r="I125" s="50"/>
      <c r="J125" s="50"/>
      <c r="K125" s="50"/>
      <c r="L125" s="50"/>
      <c r="M125" s="50"/>
      <c r="N125" s="29"/>
      <c r="O125" s="50"/>
      <c r="P125" s="50"/>
      <c r="Q125" s="50"/>
      <c r="R125" s="50"/>
      <c r="S125" s="50"/>
    </row>
    <row r="126" spans="1:19" ht="12.75" customHeight="1" x14ac:dyDescent="0.2">
      <c r="A126" s="52"/>
      <c r="B126" s="51"/>
      <c r="C126" s="50"/>
      <c r="D126" s="50"/>
      <c r="E126" s="50"/>
      <c r="F126" s="50"/>
      <c r="G126" s="50"/>
      <c r="H126" s="50"/>
      <c r="I126" s="50"/>
      <c r="J126" s="50"/>
      <c r="K126" s="50"/>
      <c r="L126" s="50"/>
      <c r="M126" s="50"/>
      <c r="N126" s="29"/>
      <c r="O126" s="50"/>
      <c r="P126" s="50"/>
      <c r="Q126" s="50"/>
      <c r="R126" s="50"/>
      <c r="S126" s="50"/>
    </row>
    <row r="127" spans="1:19" ht="12.75" customHeight="1" x14ac:dyDescent="0.2">
      <c r="A127" s="52"/>
      <c r="B127" s="51"/>
      <c r="C127" s="50"/>
      <c r="D127" s="50"/>
      <c r="E127" s="50"/>
      <c r="F127" s="50"/>
      <c r="G127" s="50"/>
      <c r="H127" s="50"/>
      <c r="I127" s="50"/>
      <c r="J127" s="50"/>
      <c r="K127" s="50"/>
      <c r="L127" s="50"/>
      <c r="M127" s="50"/>
      <c r="N127" s="29"/>
      <c r="O127" s="50"/>
      <c r="P127" s="50"/>
      <c r="Q127" s="50"/>
      <c r="R127" s="50"/>
      <c r="S127" s="50"/>
    </row>
    <row r="128" spans="1:19" ht="12.75" customHeight="1" x14ac:dyDescent="0.25">
      <c r="A128" s="53"/>
      <c r="B128" s="61" t="s">
        <v>194</v>
      </c>
      <c r="C128" s="61"/>
      <c r="D128" s="56"/>
      <c r="E128" s="56"/>
      <c r="F128" s="56"/>
      <c r="G128" s="61" t="s">
        <v>195</v>
      </c>
      <c r="H128" s="61"/>
      <c r="I128" s="61"/>
      <c r="J128" s="61"/>
      <c r="K128" s="61"/>
      <c r="L128" s="61"/>
      <c r="M128" s="61"/>
      <c r="N128" s="61"/>
      <c r="O128" s="50"/>
      <c r="P128" s="50"/>
      <c r="Q128" s="50"/>
      <c r="R128" s="50"/>
      <c r="S128" s="51"/>
    </row>
    <row r="129" spans="1:19" ht="12.75" customHeight="1" x14ac:dyDescent="0.25">
      <c r="A129" s="52"/>
      <c r="B129" s="61" t="s">
        <v>192</v>
      </c>
      <c r="C129" s="61"/>
      <c r="D129" s="56"/>
      <c r="E129" s="57"/>
      <c r="F129" s="56"/>
      <c r="G129" s="61" t="s">
        <v>196</v>
      </c>
      <c r="H129" s="61"/>
      <c r="I129" s="61"/>
      <c r="J129" s="61"/>
      <c r="K129" s="61"/>
      <c r="L129" s="61"/>
      <c r="M129" s="61"/>
      <c r="N129" s="61"/>
      <c r="O129" s="50"/>
      <c r="P129" s="50"/>
      <c r="Q129" s="50"/>
      <c r="R129" s="50"/>
      <c r="S129" s="50"/>
    </row>
  </sheetData>
  <sortState ref="A99:O104">
    <sortCondition ref="A99:A104"/>
  </sortState>
  <mergeCells count="10">
    <mergeCell ref="B128:C128"/>
    <mergeCell ref="G128:N128"/>
    <mergeCell ref="B129:C129"/>
    <mergeCell ref="G129:N129"/>
    <mergeCell ref="A15:S15"/>
    <mergeCell ref="B2:Q2"/>
    <mergeCell ref="B3:Q3"/>
    <mergeCell ref="B4:Q4"/>
    <mergeCell ref="A13:S13"/>
    <mergeCell ref="A14:S14"/>
  </mergeCells>
  <phoneticPr fontId="0" type="noConversion"/>
  <printOptions horizontalCentered="1"/>
  <pageMargins left="0" right="0" top="0.55118110236220474" bottom="0.62992125984251968" header="0.31496062992125984" footer="0.39370078740157483"/>
  <pageSetup scale="55" fitToHeight="0" orientation="portrait" r:id="rId1"/>
  <headerFooter alignWithMargins="0">
    <oddHeader>&amp;RPágina &amp;P de 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EJECUCIÓN PRESUPUESTARIA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Ramirez</dc:creator>
  <cp:lastModifiedBy>Carlos  Calderon</cp:lastModifiedBy>
  <cp:lastPrinted>2021-05-13T19:36:49Z</cp:lastPrinted>
  <dcterms:created xsi:type="dcterms:W3CDTF">2005-04-05T14:46:51Z</dcterms:created>
  <dcterms:modified xsi:type="dcterms:W3CDTF">2022-10-18T13:36:26Z</dcterms:modified>
</cp:coreProperties>
</file>