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0 Octubre 2024\Financiero\Conciliaciones Bancarias\"/>
    </mc:Choice>
  </mc:AlternateContent>
  <xr:revisionPtr revIDLastSave="0" documentId="13_ncr:1_{107634DC-0FE9-48B5-AB14-26169527D3A9}" xr6:coauthVersionLast="36" xr6:coauthVersionMax="47" xr10:uidLastSave="{00000000-0000-0000-0000-000000000000}"/>
  <bookViews>
    <workbookView xWindow="0" yWindow="0" windowWidth="12810" windowHeight="11100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C11" i="6"/>
  <c r="D15" i="5" l="1"/>
  <c r="G14" i="5"/>
  <c r="G15" i="5" s="1"/>
  <c r="G17" i="5" l="1"/>
  <c r="D25" i="4" l="1"/>
  <c r="C14" i="4"/>
  <c r="C17" i="4" s="1"/>
  <c r="D13" i="4"/>
  <c r="D17" i="4" s="1"/>
  <c r="D19" i="4" s="1"/>
  <c r="D40" i="3" l="1"/>
  <c r="D31" i="3"/>
  <c r="D12" i="3"/>
  <c r="C10" i="3"/>
  <c r="C13" i="3" s="1"/>
  <c r="D9" i="3"/>
  <c r="D13" i="3" s="1"/>
  <c r="E13" i="3" l="1"/>
  <c r="H23" i="2" l="1"/>
</calcChain>
</file>

<file path=xl/sharedStrings.xml><?xml version="1.0" encoding="utf-8"?>
<sst xmlns="http://schemas.openxmlformats.org/spreadsheetml/2006/main" count="223" uniqueCount="112">
  <si>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</si>
  <si>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</si>
  <si>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</si>
  <si>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</si>
  <si>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</si>
  <si>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</si>
  <si>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</si>
  <si>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</si>
  <si>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</si>
  <si>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</si>
  <si>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</si>
  <si>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</si>
  <si>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</si>
  <si>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</si>
  <si>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</si>
  <si>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</si>
  <si>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</si>
  <si>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</si>
  <si>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</si>
  <si>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</si>
  <si>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</si>
  <si>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</si>
  <si>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</si>
  <si>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</si>
  <si>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</si>
  <si>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</si>
  <si>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</si>
  <si>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</si>
  <si>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</si>
  <si>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</si>
  <si>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</si>
  <si>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</si>
  <si>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</si>
  <si>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</si>
  <si>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</si>
  <si>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</si>
  <si>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</si>
  <si>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</si>
  <si>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</si>
  <si>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</si>
  <si>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</si>
  <si>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</si>
  <si>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</si>
  <si>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</si>
  <si>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</si>
  <si>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</si>
  <si>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</si>
  <si>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</si>
  <si>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</si>
  <si>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</si>
  <si>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</si>
  <si>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</si>
  <si>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</si>
  <si>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</si>
  <si>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</si>
  <si>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</si>
  <si>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</si>
  <si>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</si>
  <si>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</si>
  <si>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</si>
  <si>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</si>
  <si>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</si>
  <si>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</si>
  <si>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</si>
  <si>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</si>
  <si>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</si>
  <si>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</si>
  <si>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</si>
  <si>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</si>
  <si>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</si>
  <si>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</si>
  <si>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</si>
  <si>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</si>
  <si>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</si>
  <si>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</si>
  <si>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</si>
  <si>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</si>
  <si>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</si>
  <si>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</si>
  <si>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</si>
  <si>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-</t>
  </si>
  <si>
    <t>LLANTAS Y REENCAUCHES SOCIEDAD ANONIMA</t>
  </si>
  <si>
    <t>Lic. MA Carlos Antonio Ramirez Peralta                        F</t>
  </si>
  <si>
    <t>Lic. Aharon Amilcar Villatoro López                                  F</t>
  </si>
  <si>
    <t>Aharon Amilcar Villatoro Lopez                                       F</t>
  </si>
  <si>
    <t>Aharon Amilcar Villatoro Lopez</t>
  </si>
  <si>
    <t>LIBRERIAS Y PAPELERIAS SCRIBE SOCIEDAD ANONIMA</t>
  </si>
  <si>
    <t>HERNANDEZ PEDROZA DULCE MARIA</t>
  </si>
  <si>
    <t>MAYEN GONZALEZ MARVIN MIKE</t>
  </si>
  <si>
    <t>CREDITO HIPOTECARIO NACIONAL DE GUATEMALA</t>
  </si>
  <si>
    <t>BANCO DE LOS TRABAJADORES</t>
  </si>
  <si>
    <t>MES: OCTUBRE 2024</t>
  </si>
  <si>
    <t>18 DE NOVIEMBRE DE 2024</t>
  </si>
  <si>
    <t>INTEGRACIÓN DEL SALDO DE BANCOS AL 31 DE OCTUBRE DEL 2024</t>
  </si>
  <si>
    <t>OCTUBRE 2024</t>
  </si>
  <si>
    <t>GIL RODRIGUEZ GERBER DAVID</t>
  </si>
  <si>
    <t>INTERNET TELECOMUNICATION COMPANY DE GUATEMALA SOCIEDAD ANONIMA</t>
  </si>
  <si>
    <t>ICNS NEGOCIOS Y SERVICIOS SOCIEDAD ANONIMA</t>
  </si>
  <si>
    <t>SERVICIOS NAVIEROS Y PORTUARIOS, SOCIEDAD ANONIMA</t>
  </si>
  <si>
    <t>DEPOSITOS POR OPERAR</t>
  </si>
  <si>
    <t>DOCTO.</t>
  </si>
  <si>
    <t>CONCEPTO</t>
  </si>
  <si>
    <t>DEPOSITO REALIZADO POR ERROR INVOLUNTARIO REALIZADO EN CUENTA MONETARIA DE BANRURAL EN CUENTA CENTRAL DEL INDECA SEGUN DEPOSITO No. 38837182 DE FECHA 31 DE OCTUBRE DEL 2024 A NOMBRE DE ASOCIACION DE PRODUCTORES AGRICOLAS Y SUS DERIVADOS DEL IXCAN</t>
  </si>
  <si>
    <t>POR SERVICIO DE FUMIGACION DE 1738.50qq DE MAIZ EN BODEGA FRAIJANES, SEGUN RECIBO FORMA 63-A2 No. 723750 Y FACTURA ELECTRONICA No. 3394850745 A NOMBRE DE ASOCIACION DE PRODUCTORES AGRICOLAS Y SUS DERIVADOS DEL IXCAN</t>
  </si>
  <si>
    <t>POR SERVICIO DE FUMIGACION DE 649qq DE MAIZ EN BODEGA TACTIC, SEGUN RECIBO FORMA 63-A2 No. 723751 Y FACTURA ELECTRONICA No. 626216223 A NOMBRE DE SERVICIOS AGRICOLAS MORAZAN, S.A.</t>
  </si>
  <si>
    <t>POR SERVICIO DE FUMIGACION DE 825.25qq DE MAIZ EN BODEGA PMA BARCENA, VILLA NUEVA SEGUN RECIBO FORMA 63-A2 No. 723752 Y FACTURA ELECTRONICA No. 2476819542 A NOMBRE DE CARDOBAN, S.A.</t>
  </si>
  <si>
    <t>POR SERVICIO DE FUMIGACION DE 940qq DE FRIJOL EN BODEGA QUETZALTENANGO SEGUN RECIBO FORMA 63-A2 No. 723753 Y FACTURA ELECTRONICA No. 1937918612 A NOMBRE DE GRANOS CONTINENTALES, S.A.</t>
  </si>
  <si>
    <t>7/011/2024</t>
  </si>
  <si>
    <t>08/011/2024</t>
  </si>
  <si>
    <t>LUIS HERNANDEZ GARCIA</t>
  </si>
  <si>
    <t>FONDO ROTATIVO/PAGOS URGENTES</t>
  </si>
  <si>
    <t>FONDO ROTATIVO/INSTITUCIONAL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</si>
</sst>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04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 applyAlignment="1">
      <alignment horizontal="left"/>
    </xf>
    <xf numFmtId="14" fontId="1" fillId="0" borderId="0" xfId="13" applyNumberFormat="1" applyFont="1" applyBorder="1" applyAlignment="1"/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4" fillId="0" borderId="8" xfId="12" applyFont="1" applyFill="1" applyBorder="1" applyAlignment="1">
      <alignment horizontal="center" vertical="center" wrapText="1"/>
    </xf>
    <xf numFmtId="0" fontId="14" fillId="0" borderId="8" xfId="12" applyNumberFormat="1" applyFont="1" applyFill="1" applyBorder="1" applyAlignment="1">
      <alignment horizontal="center" vertical="center" wrapText="1"/>
    </xf>
    <xf numFmtId="169" fontId="14" fillId="0" borderId="8" xfId="12" applyNumberFormat="1" applyFont="1" applyFill="1" applyBorder="1" applyAlignment="1">
      <alignment horizontal="center" vertical="center" wrapText="1"/>
    </xf>
    <xf numFmtId="14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left" vertical="center" wrapText="1"/>
    </xf>
    <xf numFmtId="2" fontId="9" fillId="0" borderId="8" xfId="12" applyNumberFormat="1" applyFont="1" applyFill="1" applyBorder="1" applyAlignment="1">
      <alignment horizontal="right" vertical="center" wrapText="1"/>
    </xf>
    <xf numFmtId="4" fontId="9" fillId="0" borderId="8" xfId="12" applyNumberFormat="1" applyFont="1" applyFill="1" applyBorder="1" applyAlignment="1">
      <alignment horizontal="right" vertical="center" wrapText="1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4" fontId="18" fillId="0" borderId="8" xfId="0" applyNumberFormat="1" applyFont="1" applyFill="1" applyBorder="1" applyAlignment="1">
      <alignment horizontal="right" vertical="center" wrapText="1"/>
    </xf>
    <xf numFmtId="0" fontId="5" fillId="0" borderId="0" xfId="12" applyFont="1" applyFill="1" applyBorder="1" applyAlignment="1"/>
    <xf numFmtId="0" fontId="5" fillId="5" borderId="6" xfId="12" applyFont="1" applyFill="1" applyBorder="1" applyAlignment="1">
      <alignment horizontal="left"/>
    </xf>
    <xf numFmtId="0" fontId="32" fillId="5" borderId="0" xfId="12" applyNumberFormat="1" applyFont="1" applyFill="1" applyBorder="1" applyAlignment="1">
      <alignment horizontal="left" readingOrder="1"/>
    </xf>
    <xf numFmtId="0" fontId="32" fillId="0" borderId="0" xfId="12" applyNumberFormat="1" applyFont="1" applyFill="1" applyBorder="1" applyAlignment="1">
      <alignment horizontal="left" wrapText="1"/>
    </xf>
    <xf numFmtId="0" fontId="32" fillId="5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0" fillId="0" borderId="0" xfId="0" applyFill="1"/>
    <xf numFmtId="0" fontId="5" fillId="5" borderId="0" xfId="12" applyFont="1" applyFill="1" applyBorder="1" applyAlignment="1"/>
    <xf numFmtId="0" fontId="5" fillId="5" borderId="6" xfId="12" applyFont="1" applyFill="1" applyBorder="1" applyAlignment="1">
      <alignment horizontal="left"/>
    </xf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$A$6:$D$53" spid="_x0000_s2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$B$6:$G$50" spid="_x0000_s20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$A$5:$D$50" spid="_x0000_s20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$A$3:$E$45" spid="_x0000_s208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FRIT%202024%20correc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LO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NOV24"/>
      <sheetName val="MOVIMIENTO NOV24"/>
      <sheetName val="CONCILIACION OCT24"/>
      <sheetName val="MOVIMIENTO OCT24"/>
      <sheetName val="CONCILIACION SEP24"/>
      <sheetName val="MOVIMIENTO SEP24"/>
      <sheetName val="CONCILIACION AGO24"/>
      <sheetName val="MOVIMIENTO AGO24"/>
      <sheetName val="CONCILIACION JUL24"/>
      <sheetName val="MOVIMIENTO JUL24"/>
      <sheetName val="CONCILIACION JUN23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/>
      <sheetData sheetId="1"/>
      <sheetData sheetId="2"/>
      <sheetData sheetId="3">
        <row r="76">
          <cell r="G76">
            <v>10850737.109999999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OCT24"/>
      <sheetName val="MOVI-OCT24"/>
      <sheetName val="CON-SEP24"/>
      <sheetName val="MOVI-SEP24"/>
      <sheetName val="CON-AGO24"/>
      <sheetName val="MOVI-AGO24"/>
      <sheetName val="CON-JUL24"/>
      <sheetName val="MOVI-JUL24"/>
      <sheetName val="CON-JUN24"/>
      <sheetName val="MOVI-JUN24"/>
      <sheetName val="CON-MAY24"/>
      <sheetName val="MOVI-MAY24"/>
      <sheetName val="CON-ABR24"/>
      <sheetName val="MOVI-ABR24"/>
      <sheetName val="CON-MAR24"/>
      <sheetName val="MOVI-MAR24"/>
      <sheetName val="CON-FEB24"/>
      <sheetName val="MOVI-FEB24"/>
      <sheetName val="CON-ENER24"/>
      <sheetName val="MOVI-ENE24"/>
    </sheetNames>
    <sheetDataSet>
      <sheetData sheetId="0"/>
      <sheetData sheetId="1">
        <row r="61">
          <cell r="G61">
            <v>34737.550000000017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Oct24"/>
      <sheetName val="MOVIMIENTOS Oct24"/>
      <sheetName val="CONCILIACION Sep24"/>
      <sheetName val="MOVIMIENTOS Sep24"/>
      <sheetName val="CONCILIACION Ago24"/>
      <sheetName val="MOVIMIENTOS Ago24"/>
      <sheetName val="CONCILIACION Jul24"/>
      <sheetName val="MOVIMIENTOS Jul24"/>
      <sheetName val="CONCILIACION Jun24"/>
      <sheetName val="MOVIMIENTOS Jun24"/>
      <sheetName val="CONCILIACION May24"/>
      <sheetName val="MOVIMIENTOS May24"/>
      <sheetName val="CONCILIACION Abr24"/>
      <sheetName val="MOVIMIENTOS Abr24"/>
      <sheetName val="CONCILIACION Mar24"/>
      <sheetName val="MOVIMIENTOS Mar24"/>
      <sheetName val="CONCILIACION Feb24"/>
      <sheetName val="MOVIMIENTOS Feb24"/>
      <sheetName val="CONCILIACION Ene24"/>
      <sheetName val="MOVIMIENTOS Ene24"/>
    </sheetNames>
    <sheetDataSet>
      <sheetData sheetId="0" refreshError="1"/>
      <sheetData sheetId="1">
        <row r="27">
          <cell r="G27">
            <v>21850.880000000005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D28" sqref="D28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4" t="s">
        <v>21</v>
      </c>
      <c r="D2" s="195"/>
      <c r="E2" s="195"/>
      <c r="F2" s="195"/>
      <c r="G2" s="196"/>
    </row>
    <row r="3" spans="2:8" ht="8.25" customHeight="1" x14ac:dyDescent="0.25">
      <c r="C3" s="197"/>
      <c r="D3" s="198"/>
      <c r="E3" s="198"/>
      <c r="F3" s="198"/>
      <c r="G3" s="199"/>
    </row>
    <row r="4" spans="2:8" x14ac:dyDescent="0.25">
      <c r="C4" s="200" t="s">
        <v>22</v>
      </c>
      <c r="D4" s="201"/>
      <c r="E4" s="201"/>
      <c r="F4" s="201"/>
      <c r="G4" s="202"/>
    </row>
    <row r="5" spans="2:8" x14ac:dyDescent="0.25">
      <c r="C5" s="200" t="s">
        <v>91</v>
      </c>
      <c r="D5" s="201"/>
      <c r="E5" s="201"/>
      <c r="F5" s="201"/>
      <c r="G5" s="202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 t="s">
        <v>92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3" t="s">
        <v>93</v>
      </c>
      <c r="D13" s="193"/>
      <c r="E13" s="193"/>
      <c r="F13" s="193"/>
      <c r="G13" s="193"/>
      <c r="H13" s="193"/>
    </row>
    <row r="14" spans="2:8" x14ac:dyDescent="0.25">
      <c r="C14" s="193" t="s">
        <v>1</v>
      </c>
      <c r="D14" s="193"/>
      <c r="E14" s="193"/>
      <c r="F14" s="193"/>
      <c r="G14" s="193"/>
      <c r="H14" s="193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45596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10850737.109999999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34737.550000000017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21850.880000000005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100</v>
      </c>
    </row>
    <row r="23" spans="3:8" x14ac:dyDescent="0.25">
      <c r="H23" s="10">
        <f>SUM(H19:H22)</f>
        <v>10907425.540000001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workbookViewId="0">
      <selection activeCell="A6" sqref="A6:D53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76"/>
      <c r="C1" s="84"/>
      <c r="D1" s="85"/>
    </row>
    <row r="2" spans="1:7" x14ac:dyDescent="0.2">
      <c r="A2" s="84"/>
      <c r="B2" s="176"/>
      <c r="C2" s="84"/>
      <c r="D2" s="85"/>
    </row>
    <row r="3" spans="1:7" x14ac:dyDescent="0.2">
      <c r="A3" s="84"/>
      <c r="B3" s="176"/>
      <c r="C3" s="84"/>
      <c r="D3" s="85"/>
    </row>
    <row r="4" spans="1:7" x14ac:dyDescent="0.2">
      <c r="A4" s="84"/>
      <c r="B4" s="176"/>
      <c r="C4" s="84"/>
      <c r="D4" s="85"/>
    </row>
    <row r="5" spans="1:7" x14ac:dyDescent="0.2">
      <c r="A5" s="84"/>
      <c r="B5" s="176"/>
      <c r="C5" s="84"/>
      <c r="D5" s="85"/>
    </row>
    <row r="6" spans="1:7" x14ac:dyDescent="0.2">
      <c r="A6" s="87" t="s">
        <v>33</v>
      </c>
      <c r="B6" s="177"/>
      <c r="C6" s="87"/>
      <c r="D6" s="203" t="s">
        <v>94</v>
      </c>
    </row>
    <row r="7" spans="1:7" ht="13.5" thickBot="1" x14ac:dyDescent="0.25">
      <c r="A7" s="88" t="s">
        <v>34</v>
      </c>
      <c r="B7" s="178"/>
      <c r="C7" s="88"/>
      <c r="D7" s="204"/>
    </row>
    <row r="8" spans="1:7" ht="13.5" thickBot="1" x14ac:dyDescent="0.25">
      <c r="A8" s="205" t="s">
        <v>35</v>
      </c>
      <c r="B8" s="206"/>
      <c r="C8" s="89" t="s">
        <v>36</v>
      </c>
      <c r="D8" s="90" t="s">
        <v>37</v>
      </c>
    </row>
    <row r="9" spans="1:7" x14ac:dyDescent="0.2">
      <c r="A9" s="207" t="s">
        <v>38</v>
      </c>
      <c r="B9" s="208"/>
      <c r="C9" s="91">
        <v>11120414.84</v>
      </c>
      <c r="D9" s="92">
        <f>'[1]MOVIMIENTO OCT24'!G76</f>
        <v>10850737.109999999</v>
      </c>
      <c r="E9" s="93"/>
    </row>
    <row r="10" spans="1:7" x14ac:dyDescent="0.2">
      <c r="A10" s="209" t="s">
        <v>39</v>
      </c>
      <c r="B10" s="210"/>
      <c r="C10" s="94">
        <f>+D31</f>
        <v>245003.3</v>
      </c>
      <c r="D10" s="95"/>
      <c r="E10" s="96" t="s">
        <v>40</v>
      </c>
    </row>
    <row r="11" spans="1:7" x14ac:dyDescent="0.2">
      <c r="A11" s="211" t="s">
        <v>41</v>
      </c>
      <c r="B11" s="212"/>
      <c r="C11" s="97"/>
      <c r="D11" s="98">
        <v>18805.18</v>
      </c>
      <c r="E11" s="93"/>
    </row>
    <row r="12" spans="1:7" x14ac:dyDescent="0.2">
      <c r="A12" s="211" t="s">
        <v>42</v>
      </c>
      <c r="B12" s="212"/>
      <c r="C12" s="179"/>
      <c r="D12" s="180">
        <f>D40</f>
        <v>5869.25</v>
      </c>
      <c r="E12" s="93"/>
    </row>
    <row r="13" spans="1:7" x14ac:dyDescent="0.2">
      <c r="A13" s="209" t="s">
        <v>35</v>
      </c>
      <c r="B13" s="216"/>
      <c r="C13" s="99">
        <f>C9-C10</f>
        <v>10875411.539999999</v>
      </c>
      <c r="D13" s="30">
        <f>SUM(D9:D12)</f>
        <v>10875411.539999999</v>
      </c>
      <c r="E13" s="93">
        <f>C13-D13</f>
        <v>0</v>
      </c>
    </row>
    <row r="14" spans="1:7" ht="13.5" thickBot="1" x14ac:dyDescent="0.25">
      <c r="A14" s="217"/>
      <c r="B14" s="218"/>
      <c r="C14" s="100"/>
      <c r="D14" s="101"/>
    </row>
    <row r="15" spans="1:7" ht="13.5" thickBot="1" x14ac:dyDescent="0.25">
      <c r="A15" s="102"/>
      <c r="B15" s="181"/>
      <c r="C15" s="88"/>
      <c r="D15" s="103"/>
    </row>
    <row r="16" spans="1:7" x14ac:dyDescent="0.2">
      <c r="A16" s="213"/>
      <c r="B16" s="214"/>
      <c r="C16" s="214"/>
      <c r="D16" s="215"/>
      <c r="E16" s="104"/>
      <c r="F16" s="105"/>
      <c r="G16" s="106"/>
    </row>
    <row r="17" spans="1:4" s="109" customFormat="1" x14ac:dyDescent="0.25">
      <c r="A17" s="107" t="s">
        <v>43</v>
      </c>
      <c r="B17" s="168" t="s">
        <v>44</v>
      </c>
      <c r="C17" s="107" t="s">
        <v>45</v>
      </c>
      <c r="D17" s="108" t="s">
        <v>46</v>
      </c>
    </row>
    <row r="18" spans="1:4" s="109" customFormat="1" x14ac:dyDescent="0.25">
      <c r="A18" s="184">
        <v>45533</v>
      </c>
      <c r="B18" s="183">
        <v>17806</v>
      </c>
      <c r="C18" s="111" t="s">
        <v>86</v>
      </c>
      <c r="D18" s="112">
        <v>5252.6</v>
      </c>
    </row>
    <row r="19" spans="1:4" s="109" customFormat="1" x14ac:dyDescent="0.25">
      <c r="A19" s="184">
        <v>45533</v>
      </c>
      <c r="B19" s="183">
        <v>17812</v>
      </c>
      <c r="C19" s="111" t="s">
        <v>87</v>
      </c>
      <c r="D19" s="112">
        <v>0.01</v>
      </c>
    </row>
    <row r="20" spans="1:4" s="109" customFormat="1" x14ac:dyDescent="0.25">
      <c r="A20" s="184">
        <v>45540</v>
      </c>
      <c r="B20" s="110">
        <v>17823</v>
      </c>
      <c r="C20" s="111" t="s">
        <v>87</v>
      </c>
      <c r="D20" s="112">
        <v>313.32</v>
      </c>
    </row>
    <row r="21" spans="1:4" s="109" customFormat="1" x14ac:dyDescent="0.25">
      <c r="A21" s="184">
        <v>45545</v>
      </c>
      <c r="B21" s="110">
        <v>17826</v>
      </c>
      <c r="C21" s="111" t="s">
        <v>88</v>
      </c>
      <c r="D21" s="112">
        <v>1855</v>
      </c>
    </row>
    <row r="22" spans="1:4" s="109" customFormat="1" x14ac:dyDescent="0.25">
      <c r="A22" s="184">
        <v>45559</v>
      </c>
      <c r="B22" s="183">
        <v>17845</v>
      </c>
      <c r="C22" s="111" t="s">
        <v>79</v>
      </c>
      <c r="D22" s="112">
        <v>72407.14</v>
      </c>
    </row>
    <row r="23" spans="1:4" s="109" customFormat="1" x14ac:dyDescent="0.25">
      <c r="A23" s="184">
        <v>45582</v>
      </c>
      <c r="B23" s="110">
        <v>17877</v>
      </c>
      <c r="C23" s="111" t="s">
        <v>95</v>
      </c>
      <c r="D23" s="112">
        <v>0.01</v>
      </c>
    </row>
    <row r="24" spans="1:4" s="109" customFormat="1" x14ac:dyDescent="0.25">
      <c r="A24" s="184">
        <v>45590</v>
      </c>
      <c r="B24" s="110">
        <v>17879</v>
      </c>
      <c r="C24" s="111" t="s">
        <v>96</v>
      </c>
      <c r="D24" s="112">
        <v>2080</v>
      </c>
    </row>
    <row r="25" spans="1:4" s="109" customFormat="1" x14ac:dyDescent="0.25">
      <c r="A25" s="184">
        <v>45590</v>
      </c>
      <c r="B25" s="110">
        <v>17880</v>
      </c>
      <c r="C25" s="111" t="s">
        <v>81</v>
      </c>
      <c r="D25" s="112">
        <v>970</v>
      </c>
    </row>
    <row r="26" spans="1:4" s="109" customFormat="1" x14ac:dyDescent="0.25">
      <c r="A26" s="184">
        <v>45590</v>
      </c>
      <c r="B26" s="110">
        <v>17881</v>
      </c>
      <c r="C26" s="111" t="s">
        <v>97</v>
      </c>
      <c r="D26" s="112">
        <v>7575</v>
      </c>
    </row>
    <row r="27" spans="1:4" s="109" customFormat="1" x14ac:dyDescent="0.25">
      <c r="A27" s="184">
        <v>45595</v>
      </c>
      <c r="B27" s="110">
        <v>17886</v>
      </c>
      <c r="C27" s="111" t="s">
        <v>89</v>
      </c>
      <c r="D27" s="112">
        <v>6921.99</v>
      </c>
    </row>
    <row r="28" spans="1:4" s="109" customFormat="1" x14ac:dyDescent="0.25">
      <c r="A28" s="184">
        <v>45595</v>
      </c>
      <c r="B28" s="110">
        <v>17888</v>
      </c>
      <c r="C28" s="111" t="s">
        <v>90</v>
      </c>
      <c r="D28" s="112">
        <v>75246.98</v>
      </c>
    </row>
    <row r="29" spans="1:4" s="109" customFormat="1" x14ac:dyDescent="0.25">
      <c r="A29" s="184">
        <v>45596</v>
      </c>
      <c r="B29" s="110">
        <v>17890</v>
      </c>
      <c r="C29" s="111" t="s">
        <v>98</v>
      </c>
      <c r="D29" s="112">
        <v>28000</v>
      </c>
    </row>
    <row r="30" spans="1:4" s="109" customFormat="1" x14ac:dyDescent="0.25">
      <c r="A30" s="184">
        <v>45596</v>
      </c>
      <c r="B30" s="110">
        <v>17891</v>
      </c>
      <c r="C30" s="111" t="s">
        <v>98</v>
      </c>
      <c r="D30" s="112">
        <v>44381.25</v>
      </c>
    </row>
    <row r="31" spans="1:4" x14ac:dyDescent="0.2">
      <c r="A31" s="219" t="s">
        <v>47</v>
      </c>
      <c r="B31" s="220"/>
      <c r="C31" s="221"/>
      <c r="D31" s="113">
        <f>SUM(D18:D30)</f>
        <v>245003.3</v>
      </c>
    </row>
    <row r="32" spans="1:4" x14ac:dyDescent="0.2">
      <c r="A32" s="114"/>
      <c r="B32" s="114"/>
      <c r="C32" s="114"/>
      <c r="D32" s="115"/>
    </row>
    <row r="33" spans="1:7" ht="12.75" customHeight="1" x14ac:dyDescent="0.2">
      <c r="A33" s="259" t="s">
        <v>99</v>
      </c>
      <c r="B33" s="260"/>
      <c r="C33" s="260"/>
      <c r="D33" s="261"/>
    </row>
    <row r="34" spans="1:7" ht="12.75" customHeight="1" x14ac:dyDescent="0.2">
      <c r="A34" s="262" t="s">
        <v>43</v>
      </c>
      <c r="B34" s="263" t="s">
        <v>100</v>
      </c>
      <c r="C34" s="262" t="s">
        <v>101</v>
      </c>
      <c r="D34" s="264" t="s">
        <v>46</v>
      </c>
    </row>
    <row r="35" spans="1:7" ht="45" x14ac:dyDescent="0.2">
      <c r="A35" s="265">
        <v>45596</v>
      </c>
      <c r="B35" s="266">
        <v>38837182</v>
      </c>
      <c r="C35" s="267" t="s">
        <v>102</v>
      </c>
      <c r="D35" s="268">
        <v>1716.5</v>
      </c>
    </row>
    <row r="36" spans="1:7" ht="45" x14ac:dyDescent="0.2">
      <c r="A36" s="265">
        <v>45596</v>
      </c>
      <c r="B36" s="266">
        <v>39621732</v>
      </c>
      <c r="C36" s="267" t="s">
        <v>103</v>
      </c>
      <c r="D36" s="268">
        <v>1738.5</v>
      </c>
    </row>
    <row r="37" spans="1:7" ht="33.75" x14ac:dyDescent="0.2">
      <c r="A37" s="265">
        <v>45596</v>
      </c>
      <c r="B37" s="266">
        <v>800688208</v>
      </c>
      <c r="C37" s="267" t="s">
        <v>104</v>
      </c>
      <c r="D37" s="268">
        <v>649</v>
      </c>
    </row>
    <row r="38" spans="1:7" ht="33.75" x14ac:dyDescent="0.2">
      <c r="A38" s="265">
        <v>45596</v>
      </c>
      <c r="B38" s="266">
        <v>802173766</v>
      </c>
      <c r="C38" s="267" t="s">
        <v>105</v>
      </c>
      <c r="D38" s="268">
        <v>825.25</v>
      </c>
    </row>
    <row r="39" spans="1:7" ht="33.75" x14ac:dyDescent="0.2">
      <c r="A39" s="265">
        <v>45596</v>
      </c>
      <c r="B39" s="266">
        <v>804212962</v>
      </c>
      <c r="C39" s="267" t="s">
        <v>106</v>
      </c>
      <c r="D39" s="269">
        <v>940</v>
      </c>
    </row>
    <row r="40" spans="1:7" x14ac:dyDescent="0.2">
      <c r="A40" s="270" t="s">
        <v>47</v>
      </c>
      <c r="B40" s="270"/>
      <c r="C40" s="270"/>
      <c r="D40" s="271">
        <f>SUM(D35:D39)</f>
        <v>5869.25</v>
      </c>
    </row>
    <row r="41" spans="1:7" s="31" customFormat="1" ht="15" customHeight="1" x14ac:dyDescent="0.25">
      <c r="A41" s="187"/>
      <c r="B41" s="188"/>
      <c r="C41" s="118"/>
      <c r="D41" s="118"/>
      <c r="E41" s="118"/>
      <c r="F41" s="121"/>
      <c r="G41" s="122"/>
    </row>
    <row r="42" spans="1:7" s="31" customFormat="1" ht="15" customHeight="1" x14ac:dyDescent="0.25">
      <c r="A42" s="187"/>
      <c r="B42" s="188"/>
      <c r="C42" s="118"/>
      <c r="D42" s="118"/>
      <c r="E42" s="118"/>
      <c r="F42" s="121"/>
      <c r="G42" s="122"/>
    </row>
    <row r="43" spans="1:7" s="31" customFormat="1" ht="15" customHeight="1" x14ac:dyDescent="0.25">
      <c r="A43" s="187"/>
      <c r="B43" s="188"/>
      <c r="C43" s="118"/>
      <c r="D43" s="118"/>
      <c r="E43" s="118"/>
      <c r="F43" s="121"/>
      <c r="G43" s="122"/>
    </row>
    <row r="44" spans="1:7" x14ac:dyDescent="0.2">
      <c r="A44" s="272" t="s">
        <v>48</v>
      </c>
      <c r="B44" s="273" t="s">
        <v>83</v>
      </c>
      <c r="C44" s="273"/>
      <c r="D44" s="117"/>
    </row>
    <row r="45" spans="1:7" s="31" customFormat="1" ht="15" customHeight="1" x14ac:dyDescent="0.25">
      <c r="A45" s="274" t="s">
        <v>78</v>
      </c>
      <c r="B45" s="275" t="s">
        <v>107</v>
      </c>
      <c r="C45" s="276"/>
      <c r="D45" s="118"/>
      <c r="E45" s="118"/>
      <c r="F45" s="121"/>
      <c r="G45" s="122"/>
    </row>
    <row r="46" spans="1:7" s="31" customFormat="1" ht="15" customHeight="1" x14ac:dyDescent="0.25">
      <c r="A46" s="274"/>
      <c r="B46" s="275"/>
      <c r="C46" s="276"/>
      <c r="D46" s="118"/>
      <c r="E46" s="118"/>
      <c r="F46" s="121"/>
      <c r="G46" s="122"/>
    </row>
    <row r="47" spans="1:7" x14ac:dyDescent="0.2">
      <c r="A47" s="277"/>
      <c r="B47" s="278"/>
      <c r="C47" s="272"/>
      <c r="D47" s="117"/>
    </row>
    <row r="48" spans="1:7" x14ac:dyDescent="0.2">
      <c r="A48" s="272" t="s">
        <v>49</v>
      </c>
      <c r="B48" s="279" t="s">
        <v>50</v>
      </c>
      <c r="C48" s="279"/>
      <c r="D48" s="185"/>
    </row>
    <row r="49" spans="1:4" ht="14.25" x14ac:dyDescent="0.2">
      <c r="A49" s="274" t="s">
        <v>78</v>
      </c>
      <c r="B49" s="275" t="s">
        <v>108</v>
      </c>
      <c r="C49" s="280"/>
      <c r="D49" s="185"/>
    </row>
    <row r="50" spans="1:4" x14ac:dyDescent="0.2">
      <c r="A50" s="272"/>
      <c r="B50" s="280"/>
      <c r="C50" s="280"/>
      <c r="D50" s="185"/>
    </row>
    <row r="51" spans="1:4" x14ac:dyDescent="0.2">
      <c r="A51" s="277"/>
      <c r="B51" s="278"/>
      <c r="C51" s="272"/>
    </row>
    <row r="52" spans="1:4" x14ac:dyDescent="0.2">
      <c r="A52" s="277" t="s">
        <v>51</v>
      </c>
      <c r="B52" s="279" t="s">
        <v>82</v>
      </c>
      <c r="C52" s="279"/>
    </row>
    <row r="53" spans="1:4" ht="14.25" x14ac:dyDescent="0.2">
      <c r="A53" s="274" t="s">
        <v>78</v>
      </c>
      <c r="B53" s="275" t="s">
        <v>108</v>
      </c>
    </row>
  </sheetData>
  <mergeCells count="13"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31:C31"/>
    <mergeCell ref="A33:D33"/>
    <mergeCell ref="A40:C40"/>
    <mergeCell ref="B44:C4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workbookViewId="0">
      <selection activeCell="A5" sqref="A5:D50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66"/>
      <c r="B1" s="167"/>
      <c r="C1" s="167"/>
      <c r="D1" s="57"/>
    </row>
    <row r="2" spans="1:6" ht="15.75" x14ac:dyDescent="0.25">
      <c r="A2" s="166"/>
      <c r="B2" s="167"/>
      <c r="C2" s="167"/>
      <c r="D2" s="57"/>
    </row>
    <row r="3" spans="1:6" ht="15.75" x14ac:dyDescent="0.25">
      <c r="A3" s="166"/>
      <c r="B3" s="167"/>
      <c r="C3" s="167"/>
      <c r="D3" s="57"/>
    </row>
    <row r="4" spans="1:6" ht="61.5" customHeight="1" thickBot="1" x14ac:dyDescent="0.3">
      <c r="A4" s="166"/>
      <c r="B4" s="167"/>
      <c r="C4" s="167"/>
      <c r="D4" s="57"/>
    </row>
    <row r="5" spans="1:6" ht="16.5" customHeight="1" thickBot="1" x14ac:dyDescent="0.3">
      <c r="A5" s="225" t="s">
        <v>52</v>
      </c>
      <c r="B5" s="226"/>
      <c r="C5" s="227"/>
      <c r="D5" s="169"/>
      <c r="E5" s="169"/>
      <c r="F5" s="169"/>
    </row>
    <row r="6" spans="1:6" ht="16.5" customHeight="1" x14ac:dyDescent="0.25">
      <c r="A6" s="55"/>
      <c r="B6" s="59"/>
      <c r="C6" s="55"/>
      <c r="D6" s="55"/>
      <c r="E6" s="55"/>
      <c r="F6" s="170"/>
    </row>
    <row r="7" spans="1:6" ht="15.75" customHeight="1" x14ac:dyDescent="0.25">
      <c r="A7" s="60" t="s">
        <v>53</v>
      </c>
      <c r="B7" s="228" t="s">
        <v>94</v>
      </c>
      <c r="C7" s="228"/>
      <c r="D7" s="171"/>
      <c r="E7" s="171"/>
      <c r="F7" s="172"/>
    </row>
    <row r="8" spans="1:6" ht="18" customHeight="1" x14ac:dyDescent="0.25">
      <c r="A8" s="60" t="s">
        <v>54</v>
      </c>
      <c r="B8" s="234" t="s">
        <v>13</v>
      </c>
      <c r="C8" s="234"/>
      <c r="D8" s="173"/>
      <c r="E8" s="173"/>
      <c r="F8" s="170"/>
    </row>
    <row r="9" spans="1:6" ht="18" customHeight="1" x14ac:dyDescent="0.25">
      <c r="A9" s="60" t="s">
        <v>55</v>
      </c>
      <c r="B9" s="234" t="s">
        <v>56</v>
      </c>
      <c r="C9" s="234"/>
      <c r="D9" s="173"/>
      <c r="E9" s="173"/>
      <c r="F9" s="170"/>
    </row>
    <row r="10" spans="1:6" ht="18.75" customHeight="1" x14ac:dyDescent="0.25">
      <c r="A10" s="60" t="s">
        <v>57</v>
      </c>
      <c r="B10" s="234" t="s">
        <v>15</v>
      </c>
      <c r="C10" s="234"/>
      <c r="D10" s="173"/>
      <c r="E10" s="173"/>
      <c r="F10" s="170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29" t="s">
        <v>35</v>
      </c>
      <c r="B12" s="230"/>
      <c r="C12" s="190" t="s">
        <v>36</v>
      </c>
      <c r="D12" s="71" t="s">
        <v>37</v>
      </c>
    </row>
    <row r="13" spans="1:6" ht="15.75" x14ac:dyDescent="0.25">
      <c r="A13" s="235" t="s">
        <v>38</v>
      </c>
      <c r="B13" s="236"/>
      <c r="C13" s="72">
        <v>36034.81</v>
      </c>
      <c r="D13" s="125">
        <f>'[2]MOVI-OCT24'!G61</f>
        <v>34737.550000000017</v>
      </c>
    </row>
    <row r="14" spans="1:6" ht="15.75" x14ac:dyDescent="0.25">
      <c r="A14" s="237" t="s">
        <v>59</v>
      </c>
      <c r="B14" s="238"/>
      <c r="C14" s="126">
        <f>D25</f>
        <v>1273.26</v>
      </c>
      <c r="D14" s="72" t="s">
        <v>80</v>
      </c>
    </row>
    <row r="15" spans="1:6" ht="15.75" x14ac:dyDescent="0.25">
      <c r="A15" s="127" t="s">
        <v>60</v>
      </c>
      <c r="B15" s="128"/>
      <c r="C15" s="129" t="s">
        <v>80</v>
      </c>
      <c r="D15" s="72" t="s">
        <v>80</v>
      </c>
    </row>
    <row r="16" spans="1:6" ht="15.75" x14ac:dyDescent="0.25">
      <c r="A16" s="127" t="s">
        <v>61</v>
      </c>
      <c r="B16" s="128"/>
      <c r="C16" s="129" t="s">
        <v>80</v>
      </c>
      <c r="D16" s="72" t="s">
        <v>80</v>
      </c>
    </row>
    <row r="17" spans="1:6" ht="16.5" thickBot="1" x14ac:dyDescent="0.3">
      <c r="A17" s="231" t="s">
        <v>35</v>
      </c>
      <c r="B17" s="232"/>
      <c r="C17" s="130">
        <f>+C13-C14</f>
        <v>34761.549999999996</v>
      </c>
      <c r="D17" s="72">
        <f>+D13</f>
        <v>34737.550000000017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62</v>
      </c>
      <c r="D19" s="80">
        <f>+D17-C17</f>
        <v>-23.999999999978172</v>
      </c>
    </row>
    <row r="20" spans="1:6" ht="15.75" x14ac:dyDescent="0.25">
      <c r="A20" s="131"/>
      <c r="B20" s="132"/>
      <c r="C20" s="131"/>
      <c r="D20" s="133"/>
    </row>
    <row r="21" spans="1:6" ht="15.75" x14ac:dyDescent="0.25">
      <c r="A21" s="233" t="s">
        <v>63</v>
      </c>
      <c r="B21" s="233"/>
      <c r="C21" s="233"/>
      <c r="D21" s="233"/>
    </row>
    <row r="22" spans="1:6" ht="15.75" x14ac:dyDescent="0.25">
      <c r="A22" s="191" t="s">
        <v>43</v>
      </c>
      <c r="B22" s="191" t="s">
        <v>64</v>
      </c>
      <c r="C22" s="191" t="s">
        <v>45</v>
      </c>
      <c r="D22" s="134" t="s">
        <v>65</v>
      </c>
    </row>
    <row r="23" spans="1:6" s="284" customFormat="1" ht="15.75" x14ac:dyDescent="0.25">
      <c r="A23" s="281">
        <v>45596</v>
      </c>
      <c r="B23" s="192">
        <v>7861</v>
      </c>
      <c r="C23" s="282" t="s">
        <v>109</v>
      </c>
      <c r="D23" s="283">
        <v>1080</v>
      </c>
    </row>
    <row r="24" spans="1:6" ht="15.75" x14ac:dyDescent="0.25">
      <c r="A24" s="281">
        <v>45596</v>
      </c>
      <c r="B24" s="192">
        <v>7862</v>
      </c>
      <c r="C24" s="282" t="s">
        <v>12</v>
      </c>
      <c r="D24" s="182">
        <v>193.26</v>
      </c>
      <c r="E24" s="174"/>
      <c r="F24" s="175"/>
    </row>
    <row r="25" spans="1:6" ht="15.75" x14ac:dyDescent="0.25">
      <c r="A25" s="222" t="s">
        <v>66</v>
      </c>
      <c r="B25" s="223"/>
      <c r="C25" s="224"/>
      <c r="D25" s="165">
        <f>SUM(D23:D24)</f>
        <v>1273.26</v>
      </c>
    </row>
    <row r="26" spans="1:6" ht="15.75" x14ac:dyDescent="0.25">
      <c r="A26" s="135"/>
      <c r="B26" s="136"/>
      <c r="C26" s="137"/>
      <c r="D26" s="138"/>
    </row>
    <row r="27" spans="1:6" ht="15.75" x14ac:dyDescent="0.25">
      <c r="A27" s="135"/>
      <c r="B27" s="136"/>
      <c r="C27" s="137"/>
      <c r="D27" s="138"/>
    </row>
    <row r="28" spans="1:6" ht="15.75" x14ac:dyDescent="0.25">
      <c r="A28" s="135"/>
      <c r="B28" s="136"/>
      <c r="C28" s="137"/>
      <c r="D28" s="138"/>
    </row>
    <row r="29" spans="1:6" ht="15.75" x14ac:dyDescent="0.25">
      <c r="A29" s="139"/>
      <c r="B29" s="140"/>
      <c r="C29" s="141"/>
      <c r="D29" s="82"/>
    </row>
    <row r="30" spans="1:6" ht="15.75" x14ac:dyDescent="0.25">
      <c r="A30" s="139"/>
      <c r="B30" s="140"/>
      <c r="C30" s="141"/>
      <c r="D30" s="82"/>
    </row>
    <row r="31" spans="1:6" ht="15.75" x14ac:dyDescent="0.25">
      <c r="A31" s="139"/>
      <c r="B31" s="140"/>
      <c r="C31" s="141"/>
      <c r="D31" s="82"/>
    </row>
    <row r="32" spans="1:6" ht="15.75" x14ac:dyDescent="0.25">
      <c r="A32" s="139"/>
      <c r="B32" s="140"/>
      <c r="C32" s="141"/>
      <c r="D32" s="82"/>
    </row>
    <row r="33" spans="1:4" x14ac:dyDescent="0.25">
      <c r="A33" s="143" t="s">
        <v>48</v>
      </c>
      <c r="B33" s="189" t="s">
        <v>67</v>
      </c>
      <c r="C33" s="189"/>
      <c r="D33" s="144"/>
    </row>
    <row r="34" spans="1:4" x14ac:dyDescent="0.25">
      <c r="A34" s="145" t="s">
        <v>78</v>
      </c>
      <c r="B34" s="119">
        <v>45600</v>
      </c>
      <c r="C34" s="143"/>
      <c r="D34" s="123"/>
    </row>
    <row r="35" spans="1:4" x14ac:dyDescent="0.25">
      <c r="A35" s="145"/>
      <c r="B35" s="116"/>
      <c r="C35" s="143"/>
      <c r="D35" s="123"/>
    </row>
    <row r="36" spans="1:4" x14ac:dyDescent="0.25">
      <c r="A36" s="145"/>
      <c r="B36" s="116"/>
      <c r="C36" s="143"/>
      <c r="D36" s="123"/>
    </row>
    <row r="37" spans="1:4" x14ac:dyDescent="0.25">
      <c r="A37" s="145"/>
      <c r="B37" s="116"/>
      <c r="C37" s="143"/>
      <c r="D37" s="123"/>
    </row>
    <row r="38" spans="1:4" x14ac:dyDescent="0.25">
      <c r="A38" s="145"/>
      <c r="B38" s="116"/>
      <c r="C38" s="143"/>
      <c r="D38" s="123"/>
    </row>
    <row r="39" spans="1:4" x14ac:dyDescent="0.25">
      <c r="A39" s="145"/>
      <c r="B39" s="116"/>
      <c r="C39" s="143"/>
      <c r="D39" s="123"/>
    </row>
    <row r="40" spans="1:4" x14ac:dyDescent="0.25">
      <c r="A40" s="145"/>
      <c r="B40" s="116"/>
      <c r="C40" s="143"/>
      <c r="D40" s="123"/>
    </row>
    <row r="41" spans="1:4" x14ac:dyDescent="0.25">
      <c r="A41" s="143" t="s">
        <v>49</v>
      </c>
      <c r="B41" s="189" t="s">
        <v>68</v>
      </c>
      <c r="C41" s="189"/>
      <c r="D41" s="144"/>
    </row>
    <row r="42" spans="1:4" x14ac:dyDescent="0.25">
      <c r="A42" s="145" t="s">
        <v>78</v>
      </c>
      <c r="B42" s="119">
        <v>45601</v>
      </c>
      <c r="C42" s="120"/>
      <c r="D42" s="123"/>
    </row>
    <row r="43" spans="1:4" x14ac:dyDescent="0.25">
      <c r="A43" s="143"/>
      <c r="B43" s="120"/>
      <c r="C43" s="120"/>
      <c r="D43" s="123"/>
    </row>
    <row r="44" spans="1:4" x14ac:dyDescent="0.25">
      <c r="A44" s="143"/>
      <c r="B44" s="120"/>
      <c r="C44" s="120"/>
      <c r="D44" s="123"/>
    </row>
    <row r="45" spans="1:4" x14ac:dyDescent="0.25">
      <c r="A45" s="143"/>
      <c r="B45" s="120"/>
      <c r="C45" s="120"/>
      <c r="D45" s="123"/>
    </row>
    <row r="46" spans="1:4" x14ac:dyDescent="0.25">
      <c r="A46" s="143"/>
      <c r="B46" s="120"/>
      <c r="C46" s="120"/>
      <c r="D46" s="123"/>
    </row>
    <row r="47" spans="1:4" x14ac:dyDescent="0.25">
      <c r="A47" s="145"/>
      <c r="B47" s="116"/>
      <c r="C47" s="143"/>
      <c r="D47" s="123"/>
    </row>
    <row r="48" spans="1:4" x14ac:dyDescent="0.25">
      <c r="A48" s="145"/>
      <c r="B48" s="116"/>
      <c r="C48" s="143"/>
      <c r="D48" s="123"/>
    </row>
    <row r="49" spans="1:4" x14ac:dyDescent="0.25">
      <c r="A49" s="145" t="s">
        <v>51</v>
      </c>
      <c r="B49" s="189" t="s">
        <v>69</v>
      </c>
      <c r="C49" s="189"/>
      <c r="D49" s="144"/>
    </row>
    <row r="50" spans="1:4" x14ac:dyDescent="0.25">
      <c r="A50" s="145" t="s">
        <v>78</v>
      </c>
      <c r="B50" s="119">
        <v>45601</v>
      </c>
      <c r="C50" s="123"/>
      <c r="D50" s="123"/>
    </row>
    <row r="51" spans="1:4" x14ac:dyDescent="0.25">
      <c r="A51" s="123"/>
      <c r="B51" s="123"/>
      <c r="C51" s="123"/>
      <c r="D51" s="123"/>
    </row>
    <row r="52" spans="1:4" x14ac:dyDescent="0.25">
      <c r="A52" s="123"/>
      <c r="B52" s="123"/>
      <c r="C52" s="123"/>
      <c r="D52" s="123"/>
    </row>
    <row r="53" spans="1:4" x14ac:dyDescent="0.25">
      <c r="A53" s="123"/>
      <c r="B53" s="123"/>
      <c r="C53" s="123"/>
      <c r="D53" s="123"/>
    </row>
    <row r="54" spans="1:4" x14ac:dyDescent="0.25">
      <c r="A54" s="123"/>
      <c r="B54" s="123"/>
      <c r="C54" s="123"/>
      <c r="D54" s="123"/>
    </row>
    <row r="55" spans="1:4" x14ac:dyDescent="0.25">
      <c r="A55" s="123"/>
      <c r="B55" s="123"/>
      <c r="C55" s="123"/>
      <c r="D55" s="123"/>
    </row>
    <row r="56" spans="1:4" x14ac:dyDescent="0.25">
      <c r="A56" s="123"/>
      <c r="B56" s="123"/>
      <c r="C56" s="123"/>
      <c r="D56" s="123"/>
    </row>
    <row r="57" spans="1:4" x14ac:dyDescent="0.25">
      <c r="A57" s="123"/>
      <c r="B57" s="123"/>
      <c r="C57" s="123"/>
      <c r="D57" s="123"/>
    </row>
    <row r="58" spans="1:4" x14ac:dyDescent="0.25">
      <c r="A58" s="123"/>
      <c r="B58" s="123"/>
      <c r="C58" s="123"/>
      <c r="D58" s="123"/>
    </row>
    <row r="59" spans="1:4" x14ac:dyDescent="0.25">
      <c r="A59" s="123"/>
      <c r="B59" s="123"/>
      <c r="C59" s="123"/>
      <c r="D59" s="123"/>
    </row>
    <row r="60" spans="1:4" x14ac:dyDescent="0.25">
      <c r="A60" s="123"/>
      <c r="B60" s="123"/>
      <c r="C60" s="123"/>
      <c r="D60" s="123"/>
    </row>
    <row r="61" spans="1:4" x14ac:dyDescent="0.25">
      <c r="A61" s="123"/>
      <c r="B61" s="123"/>
      <c r="C61" s="123"/>
      <c r="D61" s="123"/>
    </row>
    <row r="62" spans="1:4" x14ac:dyDescent="0.25">
      <c r="A62" s="123"/>
      <c r="B62" s="123"/>
      <c r="C62" s="123"/>
      <c r="D62" s="123"/>
    </row>
  </sheetData>
  <mergeCells count="11">
    <mergeCell ref="A25:C25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6" sqref="B6:G50"/>
    </sheetView>
  </sheetViews>
  <sheetFormatPr baseColWidth="10" defaultRowHeight="12.75" x14ac:dyDescent="0.25"/>
  <cols>
    <col min="1" max="1" width="6" style="123" customWidth="1"/>
    <col min="2" max="2" width="18.5703125" style="123" customWidth="1"/>
    <col min="3" max="3" width="26.140625" style="123" customWidth="1"/>
    <col min="4" max="4" width="50.5703125" style="123" customWidth="1"/>
    <col min="5" max="5" width="39" style="123" hidden="1" customWidth="1"/>
    <col min="6" max="6" width="4" style="123" hidden="1" customWidth="1"/>
    <col min="7" max="7" width="24.140625" style="123" customWidth="1"/>
    <col min="8" max="256" width="11.42578125" style="123"/>
    <col min="257" max="257" width="6" style="123" customWidth="1"/>
    <col min="258" max="258" width="18.5703125" style="123" customWidth="1"/>
    <col min="259" max="259" width="26.140625" style="123" customWidth="1"/>
    <col min="260" max="260" width="50.5703125" style="123" customWidth="1"/>
    <col min="261" max="262" width="0" style="123" hidden="1" customWidth="1"/>
    <col min="263" max="263" width="24.140625" style="123" customWidth="1"/>
    <col min="264" max="512" width="11.42578125" style="123"/>
    <col min="513" max="513" width="6" style="123" customWidth="1"/>
    <col min="514" max="514" width="18.5703125" style="123" customWidth="1"/>
    <col min="515" max="515" width="26.140625" style="123" customWidth="1"/>
    <col min="516" max="516" width="50.5703125" style="123" customWidth="1"/>
    <col min="517" max="518" width="0" style="123" hidden="1" customWidth="1"/>
    <col min="519" max="519" width="24.140625" style="123" customWidth="1"/>
    <col min="520" max="768" width="11.42578125" style="123"/>
    <col min="769" max="769" width="6" style="123" customWidth="1"/>
    <col min="770" max="770" width="18.5703125" style="123" customWidth="1"/>
    <col min="771" max="771" width="26.140625" style="123" customWidth="1"/>
    <col min="772" max="772" width="50.5703125" style="123" customWidth="1"/>
    <col min="773" max="774" width="0" style="123" hidden="1" customWidth="1"/>
    <col min="775" max="775" width="24.140625" style="123" customWidth="1"/>
    <col min="776" max="1024" width="11.42578125" style="123"/>
    <col min="1025" max="1025" width="6" style="123" customWidth="1"/>
    <col min="1026" max="1026" width="18.5703125" style="123" customWidth="1"/>
    <col min="1027" max="1027" width="26.140625" style="123" customWidth="1"/>
    <col min="1028" max="1028" width="50.5703125" style="123" customWidth="1"/>
    <col min="1029" max="1030" width="0" style="123" hidden="1" customWidth="1"/>
    <col min="1031" max="1031" width="24.140625" style="123" customWidth="1"/>
    <col min="1032" max="1280" width="11.42578125" style="123"/>
    <col min="1281" max="1281" width="6" style="123" customWidth="1"/>
    <col min="1282" max="1282" width="18.5703125" style="123" customWidth="1"/>
    <col min="1283" max="1283" width="26.140625" style="123" customWidth="1"/>
    <col min="1284" max="1284" width="50.5703125" style="123" customWidth="1"/>
    <col min="1285" max="1286" width="0" style="123" hidden="1" customWidth="1"/>
    <col min="1287" max="1287" width="24.140625" style="123" customWidth="1"/>
    <col min="1288" max="1536" width="11.42578125" style="123"/>
    <col min="1537" max="1537" width="6" style="123" customWidth="1"/>
    <col min="1538" max="1538" width="18.5703125" style="123" customWidth="1"/>
    <col min="1539" max="1539" width="26.140625" style="123" customWidth="1"/>
    <col min="1540" max="1540" width="50.5703125" style="123" customWidth="1"/>
    <col min="1541" max="1542" width="0" style="123" hidden="1" customWidth="1"/>
    <col min="1543" max="1543" width="24.140625" style="123" customWidth="1"/>
    <col min="1544" max="1792" width="11.42578125" style="123"/>
    <col min="1793" max="1793" width="6" style="123" customWidth="1"/>
    <col min="1794" max="1794" width="18.5703125" style="123" customWidth="1"/>
    <col min="1795" max="1795" width="26.140625" style="123" customWidth="1"/>
    <col min="1796" max="1796" width="50.5703125" style="123" customWidth="1"/>
    <col min="1797" max="1798" width="0" style="123" hidden="1" customWidth="1"/>
    <col min="1799" max="1799" width="24.140625" style="123" customWidth="1"/>
    <col min="1800" max="2048" width="11.42578125" style="123"/>
    <col min="2049" max="2049" width="6" style="123" customWidth="1"/>
    <col min="2050" max="2050" width="18.5703125" style="123" customWidth="1"/>
    <col min="2051" max="2051" width="26.140625" style="123" customWidth="1"/>
    <col min="2052" max="2052" width="50.5703125" style="123" customWidth="1"/>
    <col min="2053" max="2054" width="0" style="123" hidden="1" customWidth="1"/>
    <col min="2055" max="2055" width="24.140625" style="123" customWidth="1"/>
    <col min="2056" max="2304" width="11.42578125" style="123"/>
    <col min="2305" max="2305" width="6" style="123" customWidth="1"/>
    <col min="2306" max="2306" width="18.5703125" style="123" customWidth="1"/>
    <col min="2307" max="2307" width="26.140625" style="123" customWidth="1"/>
    <col min="2308" max="2308" width="50.5703125" style="123" customWidth="1"/>
    <col min="2309" max="2310" width="0" style="123" hidden="1" customWidth="1"/>
    <col min="2311" max="2311" width="24.140625" style="123" customWidth="1"/>
    <col min="2312" max="2560" width="11.42578125" style="123"/>
    <col min="2561" max="2561" width="6" style="123" customWidth="1"/>
    <col min="2562" max="2562" width="18.5703125" style="123" customWidth="1"/>
    <col min="2563" max="2563" width="26.140625" style="123" customWidth="1"/>
    <col min="2564" max="2564" width="50.5703125" style="123" customWidth="1"/>
    <col min="2565" max="2566" width="0" style="123" hidden="1" customWidth="1"/>
    <col min="2567" max="2567" width="24.140625" style="123" customWidth="1"/>
    <col min="2568" max="2816" width="11.42578125" style="123"/>
    <col min="2817" max="2817" width="6" style="123" customWidth="1"/>
    <col min="2818" max="2818" width="18.5703125" style="123" customWidth="1"/>
    <col min="2819" max="2819" width="26.140625" style="123" customWidth="1"/>
    <col min="2820" max="2820" width="50.5703125" style="123" customWidth="1"/>
    <col min="2821" max="2822" width="0" style="123" hidden="1" customWidth="1"/>
    <col min="2823" max="2823" width="24.140625" style="123" customWidth="1"/>
    <col min="2824" max="3072" width="11.42578125" style="123"/>
    <col min="3073" max="3073" width="6" style="123" customWidth="1"/>
    <col min="3074" max="3074" width="18.5703125" style="123" customWidth="1"/>
    <col min="3075" max="3075" width="26.140625" style="123" customWidth="1"/>
    <col min="3076" max="3076" width="50.5703125" style="123" customWidth="1"/>
    <col min="3077" max="3078" width="0" style="123" hidden="1" customWidth="1"/>
    <col min="3079" max="3079" width="24.140625" style="123" customWidth="1"/>
    <col min="3080" max="3328" width="11.42578125" style="123"/>
    <col min="3329" max="3329" width="6" style="123" customWidth="1"/>
    <col min="3330" max="3330" width="18.5703125" style="123" customWidth="1"/>
    <col min="3331" max="3331" width="26.140625" style="123" customWidth="1"/>
    <col min="3332" max="3332" width="50.5703125" style="123" customWidth="1"/>
    <col min="3333" max="3334" width="0" style="123" hidden="1" customWidth="1"/>
    <col min="3335" max="3335" width="24.140625" style="123" customWidth="1"/>
    <col min="3336" max="3584" width="11.42578125" style="123"/>
    <col min="3585" max="3585" width="6" style="123" customWidth="1"/>
    <col min="3586" max="3586" width="18.5703125" style="123" customWidth="1"/>
    <col min="3587" max="3587" width="26.140625" style="123" customWidth="1"/>
    <col min="3588" max="3588" width="50.5703125" style="123" customWidth="1"/>
    <col min="3589" max="3590" width="0" style="123" hidden="1" customWidth="1"/>
    <col min="3591" max="3591" width="24.140625" style="123" customWidth="1"/>
    <col min="3592" max="3840" width="11.42578125" style="123"/>
    <col min="3841" max="3841" width="6" style="123" customWidth="1"/>
    <col min="3842" max="3842" width="18.5703125" style="123" customWidth="1"/>
    <col min="3843" max="3843" width="26.140625" style="123" customWidth="1"/>
    <col min="3844" max="3844" width="50.5703125" style="123" customWidth="1"/>
    <col min="3845" max="3846" width="0" style="123" hidden="1" customWidth="1"/>
    <col min="3847" max="3847" width="24.140625" style="123" customWidth="1"/>
    <col min="3848" max="4096" width="11.42578125" style="123"/>
    <col min="4097" max="4097" width="6" style="123" customWidth="1"/>
    <col min="4098" max="4098" width="18.5703125" style="123" customWidth="1"/>
    <col min="4099" max="4099" width="26.140625" style="123" customWidth="1"/>
    <col min="4100" max="4100" width="50.5703125" style="123" customWidth="1"/>
    <col min="4101" max="4102" width="0" style="123" hidden="1" customWidth="1"/>
    <col min="4103" max="4103" width="24.140625" style="123" customWidth="1"/>
    <col min="4104" max="4352" width="11.42578125" style="123"/>
    <col min="4353" max="4353" width="6" style="123" customWidth="1"/>
    <col min="4354" max="4354" width="18.5703125" style="123" customWidth="1"/>
    <col min="4355" max="4355" width="26.140625" style="123" customWidth="1"/>
    <col min="4356" max="4356" width="50.5703125" style="123" customWidth="1"/>
    <col min="4357" max="4358" width="0" style="123" hidden="1" customWidth="1"/>
    <col min="4359" max="4359" width="24.140625" style="123" customWidth="1"/>
    <col min="4360" max="4608" width="11.42578125" style="123"/>
    <col min="4609" max="4609" width="6" style="123" customWidth="1"/>
    <col min="4610" max="4610" width="18.5703125" style="123" customWidth="1"/>
    <col min="4611" max="4611" width="26.140625" style="123" customWidth="1"/>
    <col min="4612" max="4612" width="50.5703125" style="123" customWidth="1"/>
    <col min="4613" max="4614" width="0" style="123" hidden="1" customWidth="1"/>
    <col min="4615" max="4615" width="24.140625" style="123" customWidth="1"/>
    <col min="4616" max="4864" width="11.42578125" style="123"/>
    <col min="4865" max="4865" width="6" style="123" customWidth="1"/>
    <col min="4866" max="4866" width="18.5703125" style="123" customWidth="1"/>
    <col min="4867" max="4867" width="26.140625" style="123" customWidth="1"/>
    <col min="4868" max="4868" width="50.5703125" style="123" customWidth="1"/>
    <col min="4869" max="4870" width="0" style="123" hidden="1" customWidth="1"/>
    <col min="4871" max="4871" width="24.140625" style="123" customWidth="1"/>
    <col min="4872" max="5120" width="11.42578125" style="123"/>
    <col min="5121" max="5121" width="6" style="123" customWidth="1"/>
    <col min="5122" max="5122" width="18.5703125" style="123" customWidth="1"/>
    <col min="5123" max="5123" width="26.140625" style="123" customWidth="1"/>
    <col min="5124" max="5124" width="50.5703125" style="123" customWidth="1"/>
    <col min="5125" max="5126" width="0" style="123" hidden="1" customWidth="1"/>
    <col min="5127" max="5127" width="24.140625" style="123" customWidth="1"/>
    <col min="5128" max="5376" width="11.42578125" style="123"/>
    <col min="5377" max="5377" width="6" style="123" customWidth="1"/>
    <col min="5378" max="5378" width="18.5703125" style="123" customWidth="1"/>
    <col min="5379" max="5379" width="26.140625" style="123" customWidth="1"/>
    <col min="5380" max="5380" width="50.5703125" style="123" customWidth="1"/>
    <col min="5381" max="5382" width="0" style="123" hidden="1" customWidth="1"/>
    <col min="5383" max="5383" width="24.140625" style="123" customWidth="1"/>
    <col min="5384" max="5632" width="11.42578125" style="123"/>
    <col min="5633" max="5633" width="6" style="123" customWidth="1"/>
    <col min="5634" max="5634" width="18.5703125" style="123" customWidth="1"/>
    <col min="5635" max="5635" width="26.140625" style="123" customWidth="1"/>
    <col min="5636" max="5636" width="50.5703125" style="123" customWidth="1"/>
    <col min="5637" max="5638" width="0" style="123" hidden="1" customWidth="1"/>
    <col min="5639" max="5639" width="24.140625" style="123" customWidth="1"/>
    <col min="5640" max="5888" width="11.42578125" style="123"/>
    <col min="5889" max="5889" width="6" style="123" customWidth="1"/>
    <col min="5890" max="5890" width="18.5703125" style="123" customWidth="1"/>
    <col min="5891" max="5891" width="26.140625" style="123" customWidth="1"/>
    <col min="5892" max="5892" width="50.5703125" style="123" customWidth="1"/>
    <col min="5893" max="5894" width="0" style="123" hidden="1" customWidth="1"/>
    <col min="5895" max="5895" width="24.140625" style="123" customWidth="1"/>
    <col min="5896" max="6144" width="11.42578125" style="123"/>
    <col min="6145" max="6145" width="6" style="123" customWidth="1"/>
    <col min="6146" max="6146" width="18.5703125" style="123" customWidth="1"/>
    <col min="6147" max="6147" width="26.140625" style="123" customWidth="1"/>
    <col min="6148" max="6148" width="50.5703125" style="123" customWidth="1"/>
    <col min="6149" max="6150" width="0" style="123" hidden="1" customWidth="1"/>
    <col min="6151" max="6151" width="24.140625" style="123" customWidth="1"/>
    <col min="6152" max="6400" width="11.42578125" style="123"/>
    <col min="6401" max="6401" width="6" style="123" customWidth="1"/>
    <col min="6402" max="6402" width="18.5703125" style="123" customWidth="1"/>
    <col min="6403" max="6403" width="26.140625" style="123" customWidth="1"/>
    <col min="6404" max="6404" width="50.5703125" style="123" customWidth="1"/>
    <col min="6405" max="6406" width="0" style="123" hidden="1" customWidth="1"/>
    <col min="6407" max="6407" width="24.140625" style="123" customWidth="1"/>
    <col min="6408" max="6656" width="11.42578125" style="123"/>
    <col min="6657" max="6657" width="6" style="123" customWidth="1"/>
    <col min="6658" max="6658" width="18.5703125" style="123" customWidth="1"/>
    <col min="6659" max="6659" width="26.140625" style="123" customWidth="1"/>
    <col min="6660" max="6660" width="50.5703125" style="123" customWidth="1"/>
    <col min="6661" max="6662" width="0" style="123" hidden="1" customWidth="1"/>
    <col min="6663" max="6663" width="24.140625" style="123" customWidth="1"/>
    <col min="6664" max="6912" width="11.42578125" style="123"/>
    <col min="6913" max="6913" width="6" style="123" customWidth="1"/>
    <col min="6914" max="6914" width="18.5703125" style="123" customWidth="1"/>
    <col min="6915" max="6915" width="26.140625" style="123" customWidth="1"/>
    <col min="6916" max="6916" width="50.5703125" style="123" customWidth="1"/>
    <col min="6917" max="6918" width="0" style="123" hidden="1" customWidth="1"/>
    <col min="6919" max="6919" width="24.140625" style="123" customWidth="1"/>
    <col min="6920" max="7168" width="11.42578125" style="123"/>
    <col min="7169" max="7169" width="6" style="123" customWidth="1"/>
    <col min="7170" max="7170" width="18.5703125" style="123" customWidth="1"/>
    <col min="7171" max="7171" width="26.140625" style="123" customWidth="1"/>
    <col min="7172" max="7172" width="50.5703125" style="123" customWidth="1"/>
    <col min="7173" max="7174" width="0" style="123" hidden="1" customWidth="1"/>
    <col min="7175" max="7175" width="24.140625" style="123" customWidth="1"/>
    <col min="7176" max="7424" width="11.42578125" style="123"/>
    <col min="7425" max="7425" width="6" style="123" customWidth="1"/>
    <col min="7426" max="7426" width="18.5703125" style="123" customWidth="1"/>
    <col min="7427" max="7427" width="26.140625" style="123" customWidth="1"/>
    <col min="7428" max="7428" width="50.5703125" style="123" customWidth="1"/>
    <col min="7429" max="7430" width="0" style="123" hidden="1" customWidth="1"/>
    <col min="7431" max="7431" width="24.140625" style="123" customWidth="1"/>
    <col min="7432" max="7680" width="11.42578125" style="123"/>
    <col min="7681" max="7681" width="6" style="123" customWidth="1"/>
    <col min="7682" max="7682" width="18.5703125" style="123" customWidth="1"/>
    <col min="7683" max="7683" width="26.140625" style="123" customWidth="1"/>
    <col min="7684" max="7684" width="50.5703125" style="123" customWidth="1"/>
    <col min="7685" max="7686" width="0" style="123" hidden="1" customWidth="1"/>
    <col min="7687" max="7687" width="24.140625" style="123" customWidth="1"/>
    <col min="7688" max="7936" width="11.42578125" style="123"/>
    <col min="7937" max="7937" width="6" style="123" customWidth="1"/>
    <col min="7938" max="7938" width="18.5703125" style="123" customWidth="1"/>
    <col min="7939" max="7939" width="26.140625" style="123" customWidth="1"/>
    <col min="7940" max="7940" width="50.5703125" style="123" customWidth="1"/>
    <col min="7941" max="7942" width="0" style="123" hidden="1" customWidth="1"/>
    <col min="7943" max="7943" width="24.140625" style="123" customWidth="1"/>
    <col min="7944" max="8192" width="11.42578125" style="123"/>
    <col min="8193" max="8193" width="6" style="123" customWidth="1"/>
    <col min="8194" max="8194" width="18.5703125" style="123" customWidth="1"/>
    <col min="8195" max="8195" width="26.140625" style="123" customWidth="1"/>
    <col min="8196" max="8196" width="50.5703125" style="123" customWidth="1"/>
    <col min="8197" max="8198" width="0" style="123" hidden="1" customWidth="1"/>
    <col min="8199" max="8199" width="24.140625" style="123" customWidth="1"/>
    <col min="8200" max="8448" width="11.42578125" style="123"/>
    <col min="8449" max="8449" width="6" style="123" customWidth="1"/>
    <col min="8450" max="8450" width="18.5703125" style="123" customWidth="1"/>
    <col min="8451" max="8451" width="26.140625" style="123" customWidth="1"/>
    <col min="8452" max="8452" width="50.5703125" style="123" customWidth="1"/>
    <col min="8453" max="8454" width="0" style="123" hidden="1" customWidth="1"/>
    <col min="8455" max="8455" width="24.140625" style="123" customWidth="1"/>
    <col min="8456" max="8704" width="11.42578125" style="123"/>
    <col min="8705" max="8705" width="6" style="123" customWidth="1"/>
    <col min="8706" max="8706" width="18.5703125" style="123" customWidth="1"/>
    <col min="8707" max="8707" width="26.140625" style="123" customWidth="1"/>
    <col min="8708" max="8708" width="50.5703125" style="123" customWidth="1"/>
    <col min="8709" max="8710" width="0" style="123" hidden="1" customWidth="1"/>
    <col min="8711" max="8711" width="24.140625" style="123" customWidth="1"/>
    <col min="8712" max="8960" width="11.42578125" style="123"/>
    <col min="8961" max="8961" width="6" style="123" customWidth="1"/>
    <col min="8962" max="8962" width="18.5703125" style="123" customWidth="1"/>
    <col min="8963" max="8963" width="26.140625" style="123" customWidth="1"/>
    <col min="8964" max="8964" width="50.5703125" style="123" customWidth="1"/>
    <col min="8965" max="8966" width="0" style="123" hidden="1" customWidth="1"/>
    <col min="8967" max="8967" width="24.140625" style="123" customWidth="1"/>
    <col min="8968" max="9216" width="11.42578125" style="123"/>
    <col min="9217" max="9217" width="6" style="123" customWidth="1"/>
    <col min="9218" max="9218" width="18.5703125" style="123" customWidth="1"/>
    <col min="9219" max="9219" width="26.140625" style="123" customWidth="1"/>
    <col min="9220" max="9220" width="50.5703125" style="123" customWidth="1"/>
    <col min="9221" max="9222" width="0" style="123" hidden="1" customWidth="1"/>
    <col min="9223" max="9223" width="24.140625" style="123" customWidth="1"/>
    <col min="9224" max="9472" width="11.42578125" style="123"/>
    <col min="9473" max="9473" width="6" style="123" customWidth="1"/>
    <col min="9474" max="9474" width="18.5703125" style="123" customWidth="1"/>
    <col min="9475" max="9475" width="26.140625" style="123" customWidth="1"/>
    <col min="9476" max="9476" width="50.5703125" style="123" customWidth="1"/>
    <col min="9477" max="9478" width="0" style="123" hidden="1" customWidth="1"/>
    <col min="9479" max="9479" width="24.140625" style="123" customWidth="1"/>
    <col min="9480" max="9728" width="11.42578125" style="123"/>
    <col min="9729" max="9729" width="6" style="123" customWidth="1"/>
    <col min="9730" max="9730" width="18.5703125" style="123" customWidth="1"/>
    <col min="9731" max="9731" width="26.140625" style="123" customWidth="1"/>
    <col min="9732" max="9732" width="50.5703125" style="123" customWidth="1"/>
    <col min="9733" max="9734" width="0" style="123" hidden="1" customWidth="1"/>
    <col min="9735" max="9735" width="24.140625" style="123" customWidth="1"/>
    <col min="9736" max="9984" width="11.42578125" style="123"/>
    <col min="9985" max="9985" width="6" style="123" customWidth="1"/>
    <col min="9986" max="9986" width="18.5703125" style="123" customWidth="1"/>
    <col min="9987" max="9987" width="26.140625" style="123" customWidth="1"/>
    <col min="9988" max="9988" width="50.5703125" style="123" customWidth="1"/>
    <col min="9989" max="9990" width="0" style="123" hidden="1" customWidth="1"/>
    <col min="9991" max="9991" width="24.140625" style="123" customWidth="1"/>
    <col min="9992" max="10240" width="11.42578125" style="123"/>
    <col min="10241" max="10241" width="6" style="123" customWidth="1"/>
    <col min="10242" max="10242" width="18.5703125" style="123" customWidth="1"/>
    <col min="10243" max="10243" width="26.140625" style="123" customWidth="1"/>
    <col min="10244" max="10244" width="50.5703125" style="123" customWidth="1"/>
    <col min="10245" max="10246" width="0" style="123" hidden="1" customWidth="1"/>
    <col min="10247" max="10247" width="24.140625" style="123" customWidth="1"/>
    <col min="10248" max="10496" width="11.42578125" style="123"/>
    <col min="10497" max="10497" width="6" style="123" customWidth="1"/>
    <col min="10498" max="10498" width="18.5703125" style="123" customWidth="1"/>
    <col min="10499" max="10499" width="26.140625" style="123" customWidth="1"/>
    <col min="10500" max="10500" width="50.5703125" style="123" customWidth="1"/>
    <col min="10501" max="10502" width="0" style="123" hidden="1" customWidth="1"/>
    <col min="10503" max="10503" width="24.140625" style="123" customWidth="1"/>
    <col min="10504" max="10752" width="11.42578125" style="123"/>
    <col min="10753" max="10753" width="6" style="123" customWidth="1"/>
    <col min="10754" max="10754" width="18.5703125" style="123" customWidth="1"/>
    <col min="10755" max="10755" width="26.140625" style="123" customWidth="1"/>
    <col min="10756" max="10756" width="50.5703125" style="123" customWidth="1"/>
    <col min="10757" max="10758" width="0" style="123" hidden="1" customWidth="1"/>
    <col min="10759" max="10759" width="24.140625" style="123" customWidth="1"/>
    <col min="10760" max="11008" width="11.42578125" style="123"/>
    <col min="11009" max="11009" width="6" style="123" customWidth="1"/>
    <col min="11010" max="11010" width="18.5703125" style="123" customWidth="1"/>
    <col min="11011" max="11011" width="26.140625" style="123" customWidth="1"/>
    <col min="11012" max="11012" width="50.5703125" style="123" customWidth="1"/>
    <col min="11013" max="11014" width="0" style="123" hidden="1" customWidth="1"/>
    <col min="11015" max="11015" width="24.140625" style="123" customWidth="1"/>
    <col min="11016" max="11264" width="11.42578125" style="123"/>
    <col min="11265" max="11265" width="6" style="123" customWidth="1"/>
    <col min="11266" max="11266" width="18.5703125" style="123" customWidth="1"/>
    <col min="11267" max="11267" width="26.140625" style="123" customWidth="1"/>
    <col min="11268" max="11268" width="50.5703125" style="123" customWidth="1"/>
    <col min="11269" max="11270" width="0" style="123" hidden="1" customWidth="1"/>
    <col min="11271" max="11271" width="24.140625" style="123" customWidth="1"/>
    <col min="11272" max="11520" width="11.42578125" style="123"/>
    <col min="11521" max="11521" width="6" style="123" customWidth="1"/>
    <col min="11522" max="11522" width="18.5703125" style="123" customWidth="1"/>
    <col min="11523" max="11523" width="26.140625" style="123" customWidth="1"/>
    <col min="11524" max="11524" width="50.5703125" style="123" customWidth="1"/>
    <col min="11525" max="11526" width="0" style="123" hidden="1" customWidth="1"/>
    <col min="11527" max="11527" width="24.140625" style="123" customWidth="1"/>
    <col min="11528" max="11776" width="11.42578125" style="123"/>
    <col min="11777" max="11777" width="6" style="123" customWidth="1"/>
    <col min="11778" max="11778" width="18.5703125" style="123" customWidth="1"/>
    <col min="11779" max="11779" width="26.140625" style="123" customWidth="1"/>
    <col min="11780" max="11780" width="50.5703125" style="123" customWidth="1"/>
    <col min="11781" max="11782" width="0" style="123" hidden="1" customWidth="1"/>
    <col min="11783" max="11783" width="24.140625" style="123" customWidth="1"/>
    <col min="11784" max="12032" width="11.42578125" style="123"/>
    <col min="12033" max="12033" width="6" style="123" customWidth="1"/>
    <col min="12034" max="12034" width="18.5703125" style="123" customWidth="1"/>
    <col min="12035" max="12035" width="26.140625" style="123" customWidth="1"/>
    <col min="12036" max="12036" width="50.5703125" style="123" customWidth="1"/>
    <col min="12037" max="12038" width="0" style="123" hidden="1" customWidth="1"/>
    <col min="12039" max="12039" width="24.140625" style="123" customWidth="1"/>
    <col min="12040" max="12288" width="11.42578125" style="123"/>
    <col min="12289" max="12289" width="6" style="123" customWidth="1"/>
    <col min="12290" max="12290" width="18.5703125" style="123" customWidth="1"/>
    <col min="12291" max="12291" width="26.140625" style="123" customWidth="1"/>
    <col min="12292" max="12292" width="50.5703125" style="123" customWidth="1"/>
    <col min="12293" max="12294" width="0" style="123" hidden="1" customWidth="1"/>
    <col min="12295" max="12295" width="24.140625" style="123" customWidth="1"/>
    <col min="12296" max="12544" width="11.42578125" style="123"/>
    <col min="12545" max="12545" width="6" style="123" customWidth="1"/>
    <col min="12546" max="12546" width="18.5703125" style="123" customWidth="1"/>
    <col min="12547" max="12547" width="26.140625" style="123" customWidth="1"/>
    <col min="12548" max="12548" width="50.5703125" style="123" customWidth="1"/>
    <col min="12549" max="12550" width="0" style="123" hidden="1" customWidth="1"/>
    <col min="12551" max="12551" width="24.140625" style="123" customWidth="1"/>
    <col min="12552" max="12800" width="11.42578125" style="123"/>
    <col min="12801" max="12801" width="6" style="123" customWidth="1"/>
    <col min="12802" max="12802" width="18.5703125" style="123" customWidth="1"/>
    <col min="12803" max="12803" width="26.140625" style="123" customWidth="1"/>
    <col min="12804" max="12804" width="50.5703125" style="123" customWidth="1"/>
    <col min="12805" max="12806" width="0" style="123" hidden="1" customWidth="1"/>
    <col min="12807" max="12807" width="24.140625" style="123" customWidth="1"/>
    <col min="12808" max="13056" width="11.42578125" style="123"/>
    <col min="13057" max="13057" width="6" style="123" customWidth="1"/>
    <col min="13058" max="13058" width="18.5703125" style="123" customWidth="1"/>
    <col min="13059" max="13059" width="26.140625" style="123" customWidth="1"/>
    <col min="13060" max="13060" width="50.5703125" style="123" customWidth="1"/>
    <col min="13061" max="13062" width="0" style="123" hidden="1" customWidth="1"/>
    <col min="13063" max="13063" width="24.140625" style="123" customWidth="1"/>
    <col min="13064" max="13312" width="11.42578125" style="123"/>
    <col min="13313" max="13313" width="6" style="123" customWidth="1"/>
    <col min="13314" max="13314" width="18.5703125" style="123" customWidth="1"/>
    <col min="13315" max="13315" width="26.140625" style="123" customWidth="1"/>
    <col min="13316" max="13316" width="50.5703125" style="123" customWidth="1"/>
    <col min="13317" max="13318" width="0" style="123" hidden="1" customWidth="1"/>
    <col min="13319" max="13319" width="24.140625" style="123" customWidth="1"/>
    <col min="13320" max="13568" width="11.42578125" style="123"/>
    <col min="13569" max="13569" width="6" style="123" customWidth="1"/>
    <col min="13570" max="13570" width="18.5703125" style="123" customWidth="1"/>
    <col min="13571" max="13571" width="26.140625" style="123" customWidth="1"/>
    <col min="13572" max="13572" width="50.5703125" style="123" customWidth="1"/>
    <col min="13573" max="13574" width="0" style="123" hidden="1" customWidth="1"/>
    <col min="13575" max="13575" width="24.140625" style="123" customWidth="1"/>
    <col min="13576" max="13824" width="11.42578125" style="123"/>
    <col min="13825" max="13825" width="6" style="123" customWidth="1"/>
    <col min="13826" max="13826" width="18.5703125" style="123" customWidth="1"/>
    <col min="13827" max="13827" width="26.140625" style="123" customWidth="1"/>
    <col min="13828" max="13828" width="50.5703125" style="123" customWidth="1"/>
    <col min="13829" max="13830" width="0" style="123" hidden="1" customWidth="1"/>
    <col min="13831" max="13831" width="24.140625" style="123" customWidth="1"/>
    <col min="13832" max="14080" width="11.42578125" style="123"/>
    <col min="14081" max="14081" width="6" style="123" customWidth="1"/>
    <col min="14082" max="14082" width="18.5703125" style="123" customWidth="1"/>
    <col min="14083" max="14083" width="26.140625" style="123" customWidth="1"/>
    <col min="14084" max="14084" width="50.5703125" style="123" customWidth="1"/>
    <col min="14085" max="14086" width="0" style="123" hidden="1" customWidth="1"/>
    <col min="14087" max="14087" width="24.140625" style="123" customWidth="1"/>
    <col min="14088" max="14336" width="11.42578125" style="123"/>
    <col min="14337" max="14337" width="6" style="123" customWidth="1"/>
    <col min="14338" max="14338" width="18.5703125" style="123" customWidth="1"/>
    <col min="14339" max="14339" width="26.140625" style="123" customWidth="1"/>
    <col min="14340" max="14340" width="50.5703125" style="123" customWidth="1"/>
    <col min="14341" max="14342" width="0" style="123" hidden="1" customWidth="1"/>
    <col min="14343" max="14343" width="24.140625" style="123" customWidth="1"/>
    <col min="14344" max="14592" width="11.42578125" style="123"/>
    <col min="14593" max="14593" width="6" style="123" customWidth="1"/>
    <col min="14594" max="14594" width="18.5703125" style="123" customWidth="1"/>
    <col min="14595" max="14595" width="26.140625" style="123" customWidth="1"/>
    <col min="14596" max="14596" width="50.5703125" style="123" customWidth="1"/>
    <col min="14597" max="14598" width="0" style="123" hidden="1" customWidth="1"/>
    <col min="14599" max="14599" width="24.140625" style="123" customWidth="1"/>
    <col min="14600" max="14848" width="11.42578125" style="123"/>
    <col min="14849" max="14849" width="6" style="123" customWidth="1"/>
    <col min="14850" max="14850" width="18.5703125" style="123" customWidth="1"/>
    <col min="14851" max="14851" width="26.140625" style="123" customWidth="1"/>
    <col min="14852" max="14852" width="50.5703125" style="123" customWidth="1"/>
    <col min="14853" max="14854" width="0" style="123" hidden="1" customWidth="1"/>
    <col min="14855" max="14855" width="24.140625" style="123" customWidth="1"/>
    <col min="14856" max="15104" width="11.42578125" style="123"/>
    <col min="15105" max="15105" width="6" style="123" customWidth="1"/>
    <col min="15106" max="15106" width="18.5703125" style="123" customWidth="1"/>
    <col min="15107" max="15107" width="26.140625" style="123" customWidth="1"/>
    <col min="15108" max="15108" width="50.5703125" style="123" customWidth="1"/>
    <col min="15109" max="15110" width="0" style="123" hidden="1" customWidth="1"/>
    <col min="15111" max="15111" width="24.140625" style="123" customWidth="1"/>
    <col min="15112" max="15360" width="11.42578125" style="123"/>
    <col min="15361" max="15361" width="6" style="123" customWidth="1"/>
    <col min="15362" max="15362" width="18.5703125" style="123" customWidth="1"/>
    <col min="15363" max="15363" width="26.140625" style="123" customWidth="1"/>
    <col min="15364" max="15364" width="50.5703125" style="123" customWidth="1"/>
    <col min="15365" max="15366" width="0" style="123" hidden="1" customWidth="1"/>
    <col min="15367" max="15367" width="24.140625" style="123" customWidth="1"/>
    <col min="15368" max="15616" width="11.42578125" style="123"/>
    <col min="15617" max="15617" width="6" style="123" customWidth="1"/>
    <col min="15618" max="15618" width="18.5703125" style="123" customWidth="1"/>
    <col min="15619" max="15619" width="26.140625" style="123" customWidth="1"/>
    <col min="15620" max="15620" width="50.5703125" style="123" customWidth="1"/>
    <col min="15621" max="15622" width="0" style="123" hidden="1" customWidth="1"/>
    <col min="15623" max="15623" width="24.140625" style="123" customWidth="1"/>
    <col min="15624" max="15872" width="11.42578125" style="123"/>
    <col min="15873" max="15873" width="6" style="123" customWidth="1"/>
    <col min="15874" max="15874" width="18.5703125" style="123" customWidth="1"/>
    <col min="15875" max="15875" width="26.140625" style="123" customWidth="1"/>
    <col min="15876" max="15876" width="50.5703125" style="123" customWidth="1"/>
    <col min="15877" max="15878" width="0" style="123" hidden="1" customWidth="1"/>
    <col min="15879" max="15879" width="24.140625" style="123" customWidth="1"/>
    <col min="15880" max="16128" width="11.42578125" style="123"/>
    <col min="16129" max="16129" width="6" style="123" customWidth="1"/>
    <col min="16130" max="16130" width="18.5703125" style="123" customWidth="1"/>
    <col min="16131" max="16131" width="26.140625" style="123" customWidth="1"/>
    <col min="16132" max="16132" width="50.5703125" style="123" customWidth="1"/>
    <col min="16133" max="16134" width="0" style="123" hidden="1" customWidth="1"/>
    <col min="16135" max="16135" width="24.140625" style="123" customWidth="1"/>
    <col min="16136" max="16384" width="11.42578125" style="123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39"/>
      <c r="C3" s="239"/>
      <c r="D3" s="239"/>
      <c r="E3" s="239"/>
      <c r="F3" s="239"/>
      <c r="G3" s="239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25" t="s">
        <v>52</v>
      </c>
      <c r="C6" s="226"/>
      <c r="D6" s="226"/>
      <c r="E6" s="226"/>
      <c r="F6" s="226"/>
      <c r="G6" s="227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40" t="s">
        <v>94</v>
      </c>
      <c r="D8" s="240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41" t="s">
        <v>13</v>
      </c>
      <c r="D9" s="241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41" t="s">
        <v>18</v>
      </c>
      <c r="D10" s="241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41" t="s">
        <v>17</v>
      </c>
      <c r="D11" s="241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29" t="s">
        <v>35</v>
      </c>
      <c r="C13" s="230"/>
      <c r="D13" s="190" t="s">
        <v>36</v>
      </c>
      <c r="E13" s="190"/>
      <c r="F13" s="190"/>
      <c r="G13" s="71" t="s">
        <v>37</v>
      </c>
      <c r="H13" s="124"/>
    </row>
    <row r="14" spans="1:8" ht="15.75" x14ac:dyDescent="0.25">
      <c r="A14" s="70"/>
      <c r="B14" s="242" t="s">
        <v>38</v>
      </c>
      <c r="C14" s="243"/>
      <c r="D14" s="72">
        <v>21850.880000000001</v>
      </c>
      <c r="E14" s="73"/>
      <c r="F14" s="73"/>
      <c r="G14" s="72">
        <f>'[3]MOVIMIENTOS Oct24'!G27</f>
        <v>21850.880000000005</v>
      </c>
      <c r="H14" s="124"/>
    </row>
    <row r="15" spans="1:8" ht="16.5" thickBot="1" x14ac:dyDescent="0.3">
      <c r="A15" s="70"/>
      <c r="B15" s="244" t="s">
        <v>35</v>
      </c>
      <c r="C15" s="245"/>
      <c r="D15" s="74">
        <f>+D14</f>
        <v>21850.880000000001</v>
      </c>
      <c r="E15" s="75"/>
      <c r="F15" s="75"/>
      <c r="G15" s="72">
        <f>+G14</f>
        <v>21850.880000000005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62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1"/>
      <c r="C18" s="132"/>
      <c r="D18" s="131"/>
      <c r="E18" s="131"/>
      <c r="F18" s="131"/>
      <c r="G18" s="81"/>
      <c r="H18" s="76"/>
    </row>
    <row r="19" spans="1:8" s="54" customFormat="1" ht="15.75" x14ac:dyDescent="0.25">
      <c r="B19" s="146"/>
      <c r="C19" s="147"/>
      <c r="D19" s="141"/>
      <c r="E19" s="142"/>
      <c r="F19" s="55"/>
      <c r="G19" s="82"/>
      <c r="H19" s="55"/>
    </row>
    <row r="20" spans="1:8" s="54" customFormat="1" ht="15.75" x14ac:dyDescent="0.25">
      <c r="B20" s="146"/>
      <c r="C20" s="147"/>
      <c r="D20" s="141"/>
      <c r="E20" s="142"/>
      <c r="F20" s="55"/>
      <c r="G20" s="82"/>
      <c r="H20" s="55"/>
    </row>
    <row r="21" spans="1:8" s="54" customFormat="1" ht="15.75" x14ac:dyDescent="0.25">
      <c r="B21" s="146"/>
      <c r="C21" s="147"/>
      <c r="D21" s="141"/>
      <c r="E21" s="142"/>
      <c r="F21" s="55"/>
      <c r="G21" s="82"/>
      <c r="H21" s="55"/>
    </row>
    <row r="22" spans="1:8" s="54" customFormat="1" ht="15.75" x14ac:dyDescent="0.25">
      <c r="B22" s="146"/>
      <c r="C22" s="147"/>
      <c r="D22" s="141"/>
      <c r="E22" s="142"/>
      <c r="F22" s="55"/>
      <c r="G22" s="82"/>
      <c r="H22" s="55"/>
    </row>
    <row r="23" spans="1:8" s="54" customFormat="1" ht="15.75" x14ac:dyDescent="0.25">
      <c r="B23" s="146"/>
      <c r="C23" s="147"/>
      <c r="D23" s="141"/>
      <c r="E23" s="142"/>
      <c r="F23" s="55"/>
      <c r="G23" s="82"/>
      <c r="H23" s="55"/>
    </row>
    <row r="24" spans="1:8" s="54" customFormat="1" ht="15.75" x14ac:dyDescent="0.25">
      <c r="B24" s="146"/>
      <c r="C24" s="147"/>
      <c r="D24" s="141"/>
      <c r="E24" s="142"/>
      <c r="F24" s="55"/>
      <c r="G24" s="82"/>
      <c r="H24" s="55"/>
    </row>
    <row r="25" spans="1:8" s="54" customFormat="1" ht="15.75" x14ac:dyDescent="0.25">
      <c r="B25" s="146"/>
      <c r="C25" s="147"/>
      <c r="D25" s="141"/>
      <c r="E25" s="142"/>
      <c r="F25" s="55"/>
      <c r="G25" s="82"/>
      <c r="H25" s="55"/>
    </row>
    <row r="26" spans="1:8" s="54" customFormat="1" ht="15.75" x14ac:dyDescent="0.25">
      <c r="B26" s="146"/>
      <c r="C26" s="147"/>
      <c r="D26" s="141"/>
      <c r="E26" s="142"/>
      <c r="F26" s="55"/>
      <c r="G26" s="82"/>
      <c r="H26" s="55"/>
    </row>
    <row r="27" spans="1:8" s="54" customFormat="1" ht="15.75" x14ac:dyDescent="0.2">
      <c r="B27" s="285" t="s">
        <v>48</v>
      </c>
      <c r="C27" s="273" t="s">
        <v>84</v>
      </c>
      <c r="D27" s="273"/>
      <c r="E27" s="286"/>
      <c r="F27" s="144"/>
      <c r="G27" s="144"/>
      <c r="H27" s="55"/>
    </row>
    <row r="28" spans="1:8" s="54" customFormat="1" ht="15.75" x14ac:dyDescent="0.2">
      <c r="B28" s="287" t="s">
        <v>78</v>
      </c>
      <c r="C28" s="288">
        <v>45603</v>
      </c>
      <c r="D28" s="285"/>
      <c r="E28" s="289"/>
      <c r="F28" s="123"/>
      <c r="G28" s="290"/>
      <c r="H28" s="55"/>
    </row>
    <row r="29" spans="1:8" s="54" customFormat="1" ht="15.75" x14ac:dyDescent="0.2">
      <c r="B29" s="287"/>
      <c r="C29" s="291"/>
      <c r="D29" s="285"/>
      <c r="E29" s="289"/>
      <c r="F29" s="123"/>
      <c r="G29" s="290"/>
      <c r="H29" s="55"/>
    </row>
    <row r="30" spans="1:8" s="54" customFormat="1" ht="15.75" x14ac:dyDescent="0.2">
      <c r="B30" s="287"/>
      <c r="C30" s="291"/>
      <c r="D30" s="285"/>
      <c r="E30" s="289"/>
      <c r="F30" s="123"/>
      <c r="G30" s="290"/>
      <c r="H30" s="55"/>
    </row>
    <row r="31" spans="1:8" s="54" customFormat="1" ht="15.75" x14ac:dyDescent="0.2">
      <c r="B31" s="287"/>
      <c r="C31" s="291"/>
      <c r="D31" s="285"/>
      <c r="E31" s="289"/>
      <c r="F31" s="123"/>
      <c r="G31" s="290"/>
      <c r="H31" s="55"/>
    </row>
    <row r="32" spans="1:8" x14ac:dyDescent="0.2">
      <c r="B32" s="287"/>
      <c r="C32" s="291"/>
      <c r="D32" s="285"/>
      <c r="E32" s="289"/>
    </row>
    <row r="33" spans="2:7" x14ac:dyDescent="0.2">
      <c r="B33" s="287"/>
      <c r="C33" s="291"/>
      <c r="D33" s="285"/>
      <c r="E33" s="289"/>
    </row>
    <row r="34" spans="2:7" x14ac:dyDescent="0.2">
      <c r="B34" s="287"/>
      <c r="C34" s="291"/>
      <c r="D34" s="285"/>
      <c r="E34" s="289"/>
    </row>
    <row r="35" spans="2:7" x14ac:dyDescent="0.2">
      <c r="B35" s="287"/>
      <c r="C35" s="291"/>
      <c r="D35" s="285"/>
      <c r="E35" s="289"/>
    </row>
    <row r="36" spans="2:7" x14ac:dyDescent="0.2">
      <c r="B36" s="285" t="s">
        <v>49</v>
      </c>
      <c r="C36" s="286" t="s">
        <v>50</v>
      </c>
      <c r="D36" s="286"/>
      <c r="E36" s="286"/>
      <c r="F36" s="144"/>
      <c r="G36" s="144"/>
    </row>
    <row r="37" spans="2:7" x14ac:dyDescent="0.2">
      <c r="B37" s="285" t="s">
        <v>78</v>
      </c>
      <c r="C37" s="288">
        <v>45604</v>
      </c>
      <c r="D37" s="292"/>
      <c r="E37" s="292"/>
    </row>
    <row r="38" spans="2:7" x14ac:dyDescent="0.2">
      <c r="B38" s="285"/>
      <c r="C38" s="292"/>
      <c r="D38" s="292"/>
      <c r="E38" s="292"/>
    </row>
    <row r="39" spans="2:7" x14ac:dyDescent="0.2">
      <c r="B39" s="285"/>
      <c r="C39" s="292"/>
      <c r="D39" s="292"/>
      <c r="E39" s="292"/>
    </row>
    <row r="40" spans="2:7" x14ac:dyDescent="0.2">
      <c r="B40" s="285"/>
      <c r="C40" s="292"/>
      <c r="D40" s="292"/>
      <c r="E40" s="292"/>
    </row>
    <row r="41" spans="2:7" x14ac:dyDescent="0.2">
      <c r="B41" s="285"/>
      <c r="C41" s="292"/>
      <c r="D41" s="292"/>
      <c r="E41" s="292"/>
    </row>
    <row r="42" spans="2:7" x14ac:dyDescent="0.2">
      <c r="B42" s="285"/>
      <c r="C42" s="292"/>
      <c r="D42" s="292"/>
      <c r="E42" s="292"/>
    </row>
    <row r="43" spans="2:7" x14ac:dyDescent="0.2">
      <c r="B43" s="287"/>
      <c r="C43" s="291"/>
      <c r="D43" s="285"/>
      <c r="E43" s="289"/>
    </row>
    <row r="44" spans="2:7" x14ac:dyDescent="0.2">
      <c r="B44" s="287"/>
      <c r="C44" s="291"/>
      <c r="D44" s="285"/>
      <c r="E44" s="83"/>
    </row>
    <row r="45" spans="2:7" x14ac:dyDescent="0.2">
      <c r="B45" s="287" t="s">
        <v>51</v>
      </c>
      <c r="C45" s="286" t="s">
        <v>77</v>
      </c>
      <c r="D45" s="286"/>
      <c r="E45" s="286"/>
      <c r="F45" s="144"/>
      <c r="G45" s="144"/>
    </row>
    <row r="46" spans="2:7" x14ac:dyDescent="0.2">
      <c r="B46" s="285" t="s">
        <v>78</v>
      </c>
      <c r="C46" s="288">
        <v>45604</v>
      </c>
      <c r="D46" s="292"/>
      <c r="E46" s="292"/>
      <c r="F46" s="292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H46" sqref="H46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53</v>
      </c>
      <c r="B3" s="249" t="s">
        <v>94</v>
      </c>
      <c r="C3" s="250"/>
      <c r="D3" s="32"/>
      <c r="E3" s="32"/>
      <c r="F3" s="32"/>
    </row>
    <row r="4" spans="1:12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55</v>
      </c>
      <c r="B5" s="251" t="s">
        <v>20</v>
      </c>
      <c r="C5" s="252"/>
      <c r="D5" s="32"/>
      <c r="E5" s="32"/>
      <c r="F5" s="32"/>
    </row>
    <row r="6" spans="1:12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53" t="s">
        <v>35</v>
      </c>
      <c r="B8" s="254"/>
      <c r="C8" s="148" t="s">
        <v>5</v>
      </c>
      <c r="D8" s="35" t="s">
        <v>37</v>
      </c>
      <c r="E8" s="36"/>
      <c r="F8" s="36"/>
    </row>
    <row r="9" spans="1:12" x14ac:dyDescent="0.2">
      <c r="A9" s="255" t="s">
        <v>38</v>
      </c>
      <c r="B9" s="256"/>
      <c r="C9" s="39">
        <v>100</v>
      </c>
      <c r="D9" s="39">
        <v>100</v>
      </c>
      <c r="E9" s="32"/>
      <c r="F9" s="32"/>
    </row>
    <row r="10" spans="1:12" x14ac:dyDescent="0.2">
      <c r="A10" s="257" t="s">
        <v>39</v>
      </c>
      <c r="B10" s="258"/>
      <c r="C10" s="39"/>
      <c r="D10" s="39"/>
      <c r="E10" s="32"/>
      <c r="F10" s="32"/>
    </row>
    <row r="11" spans="1:12" x14ac:dyDescent="0.2">
      <c r="A11" s="255" t="s">
        <v>35</v>
      </c>
      <c r="B11" s="256"/>
      <c r="C11" s="39">
        <f>C9</f>
        <v>100</v>
      </c>
      <c r="D11" s="39">
        <f>+C11</f>
        <v>100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49"/>
      <c r="B13" s="149"/>
      <c r="C13" s="40" t="s">
        <v>62</v>
      </c>
      <c r="D13" s="41">
        <f>+D11-D9</f>
        <v>0</v>
      </c>
      <c r="E13" s="150"/>
      <c r="F13" s="32"/>
    </row>
    <row r="14" spans="1:12" ht="13.5" thickBot="1" x14ac:dyDescent="0.25">
      <c r="A14" s="32"/>
      <c r="B14" s="32"/>
      <c r="C14" s="42"/>
      <c r="D14" s="151"/>
      <c r="E14" s="32"/>
      <c r="F14" s="32"/>
    </row>
    <row r="15" spans="1:12" ht="13.5" thickBot="1" x14ac:dyDescent="0.25">
      <c r="A15" s="246" t="s">
        <v>70</v>
      </c>
      <c r="B15" s="247"/>
      <c r="C15" s="247"/>
      <c r="D15" s="248"/>
      <c r="E15" s="152"/>
      <c r="F15" s="152"/>
      <c r="G15" s="152"/>
      <c r="L15" s="29" t="s">
        <v>40</v>
      </c>
    </row>
    <row r="16" spans="1:12" x14ac:dyDescent="0.2">
      <c r="A16" s="43" t="s">
        <v>43</v>
      </c>
      <c r="B16" s="43" t="s">
        <v>71</v>
      </c>
      <c r="C16" s="43" t="s">
        <v>45</v>
      </c>
      <c r="D16" s="43" t="s">
        <v>72</v>
      </c>
      <c r="E16" s="153"/>
      <c r="F16" s="153"/>
      <c r="G16" s="154"/>
      <c r="H16" s="155"/>
    </row>
    <row r="17" spans="1:8" x14ac:dyDescent="0.2">
      <c r="A17" s="44"/>
      <c r="B17" s="156"/>
      <c r="C17" s="157"/>
      <c r="D17" s="46"/>
      <c r="E17" s="153"/>
      <c r="F17" s="153"/>
      <c r="G17" s="154"/>
      <c r="H17" s="155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3"/>
      <c r="F18" s="153"/>
      <c r="G18" s="154"/>
      <c r="H18" s="155"/>
    </row>
    <row r="19" spans="1:8" x14ac:dyDescent="0.2">
      <c r="A19" s="158"/>
      <c r="B19" s="158"/>
      <c r="C19" s="158"/>
      <c r="D19" s="158"/>
      <c r="E19" s="153"/>
      <c r="F19" s="153"/>
      <c r="G19" s="154"/>
      <c r="H19" s="155"/>
    </row>
    <row r="20" spans="1:8" x14ac:dyDescent="0.2">
      <c r="A20" s="158"/>
      <c r="B20" s="158"/>
      <c r="C20" s="158"/>
      <c r="D20" s="158"/>
      <c r="E20" s="153"/>
      <c r="F20" s="153"/>
      <c r="G20" s="154"/>
      <c r="H20" s="155"/>
    </row>
    <row r="21" spans="1:8" x14ac:dyDescent="0.2">
      <c r="A21" s="158"/>
      <c r="B21" s="158"/>
      <c r="C21" s="158"/>
      <c r="D21" s="158"/>
      <c r="E21" s="153"/>
      <c r="F21" s="153"/>
      <c r="G21" s="154"/>
      <c r="H21" s="155"/>
    </row>
    <row r="22" spans="1:8" x14ac:dyDescent="0.2">
      <c r="A22" s="158"/>
      <c r="B22" s="158"/>
      <c r="C22" s="158"/>
      <c r="D22" s="158"/>
      <c r="E22" s="153"/>
      <c r="F22" s="153"/>
      <c r="G22" s="154"/>
      <c r="H22" s="155"/>
    </row>
    <row r="23" spans="1:8" x14ac:dyDescent="0.2">
      <c r="A23" s="158"/>
      <c r="B23" s="158"/>
      <c r="C23" s="158"/>
      <c r="D23" s="158"/>
      <c r="E23" s="153"/>
      <c r="F23" s="153"/>
      <c r="G23" s="154"/>
      <c r="H23" s="155"/>
    </row>
    <row r="24" spans="1:8" x14ac:dyDescent="0.2">
      <c r="A24" s="158"/>
      <c r="B24" s="158"/>
      <c r="C24" s="158"/>
      <c r="D24" s="158"/>
      <c r="E24" s="153"/>
      <c r="F24" s="153"/>
      <c r="G24" s="154"/>
      <c r="H24" s="155"/>
    </row>
    <row r="26" spans="1:8" x14ac:dyDescent="0.25">
      <c r="E26" s="48"/>
    </row>
    <row r="27" spans="1:8" x14ac:dyDescent="0.2">
      <c r="A27" s="49" t="s">
        <v>48</v>
      </c>
      <c r="B27" s="50" t="s">
        <v>85</v>
      </c>
      <c r="C27" s="51"/>
      <c r="D27" s="52" t="s">
        <v>73</v>
      </c>
      <c r="E27" s="155"/>
      <c r="F27" s="155"/>
      <c r="G27" s="155"/>
      <c r="H27" s="155"/>
    </row>
    <row r="28" spans="1:8" x14ac:dyDescent="0.2">
      <c r="A28" s="159" t="s">
        <v>78</v>
      </c>
      <c r="B28" s="186">
        <v>45600</v>
      </c>
      <c r="C28" s="160"/>
      <c r="D28" s="161"/>
    </row>
    <row r="29" spans="1:8" x14ac:dyDescent="0.2">
      <c r="A29" s="159"/>
      <c r="B29" s="162"/>
      <c r="C29" s="160"/>
      <c r="D29" s="161"/>
    </row>
    <row r="30" spans="1:8" x14ac:dyDescent="0.2">
      <c r="A30" s="159"/>
      <c r="B30" s="162"/>
      <c r="C30" s="160"/>
      <c r="D30" s="161"/>
    </row>
    <row r="31" spans="1:8" x14ac:dyDescent="0.2">
      <c r="A31" s="159"/>
      <c r="B31" s="162"/>
      <c r="C31" s="160"/>
      <c r="D31" s="161"/>
    </row>
    <row r="32" spans="1:8" x14ac:dyDescent="0.2">
      <c r="A32" s="159"/>
      <c r="B32" s="162"/>
      <c r="C32" s="160"/>
      <c r="D32" s="161"/>
    </row>
    <row r="33" spans="1:9" x14ac:dyDescent="0.2">
      <c r="A33" s="159"/>
      <c r="B33" s="162"/>
      <c r="C33" s="160"/>
      <c r="D33" s="161"/>
    </row>
    <row r="34" spans="1:9" x14ac:dyDescent="0.2">
      <c r="A34" s="159"/>
      <c r="B34" s="162"/>
      <c r="C34" s="160"/>
      <c r="D34" s="161"/>
    </row>
    <row r="35" spans="1:9" x14ac:dyDescent="0.2">
      <c r="A35" s="159" t="s">
        <v>49</v>
      </c>
      <c r="B35" s="50" t="s">
        <v>74</v>
      </c>
      <c r="C35" s="163"/>
      <c r="D35" s="52" t="s">
        <v>73</v>
      </c>
      <c r="E35" s="155"/>
      <c r="F35" s="155"/>
      <c r="G35" s="155" t="s">
        <v>75</v>
      </c>
      <c r="H35" s="155"/>
      <c r="I35" s="155"/>
    </row>
    <row r="36" spans="1:9" x14ac:dyDescent="0.2">
      <c r="A36" s="159" t="s">
        <v>78</v>
      </c>
      <c r="B36" s="186">
        <v>45600</v>
      </c>
      <c r="C36" s="160"/>
      <c r="D36" s="164"/>
      <c r="E36" s="155"/>
      <c r="F36" s="155"/>
      <c r="G36" s="155"/>
      <c r="H36" s="155"/>
      <c r="I36" s="155"/>
    </row>
    <row r="37" spans="1:9" x14ac:dyDescent="0.2">
      <c r="A37" s="159"/>
      <c r="B37" s="162"/>
      <c r="C37" s="160"/>
      <c r="D37" s="164"/>
      <c r="E37" s="155"/>
      <c r="F37" s="155"/>
      <c r="G37" s="155"/>
      <c r="H37" s="155"/>
      <c r="I37" s="155"/>
    </row>
    <row r="38" spans="1:9" x14ac:dyDescent="0.2">
      <c r="A38" s="159"/>
      <c r="B38" s="162"/>
      <c r="C38" s="160"/>
      <c r="D38" s="164"/>
      <c r="E38" s="155"/>
      <c r="F38" s="155"/>
      <c r="G38" s="155"/>
      <c r="H38" s="155"/>
      <c r="I38" s="155"/>
    </row>
    <row r="39" spans="1:9" x14ac:dyDescent="0.2">
      <c r="A39" s="159"/>
      <c r="B39" s="162"/>
      <c r="C39" s="160"/>
      <c r="D39" s="164"/>
      <c r="E39" s="155"/>
      <c r="F39" s="155"/>
      <c r="G39" s="155"/>
      <c r="H39" s="155"/>
      <c r="I39" s="155"/>
    </row>
    <row r="40" spans="1:9" x14ac:dyDescent="0.2">
      <c r="A40" s="159"/>
      <c r="B40" s="162"/>
      <c r="C40" s="160"/>
      <c r="D40" s="161"/>
      <c r="E40" s="155"/>
      <c r="F40" s="155"/>
      <c r="G40" s="155"/>
      <c r="H40" s="155"/>
      <c r="I40" s="155"/>
    </row>
    <row r="41" spans="1:9" x14ac:dyDescent="0.2">
      <c r="A41" s="159"/>
      <c r="B41" s="162"/>
      <c r="C41" s="160"/>
      <c r="D41" s="161"/>
      <c r="E41" s="155"/>
      <c r="F41" s="155"/>
      <c r="G41" s="155"/>
      <c r="H41" s="155"/>
      <c r="I41" s="155"/>
    </row>
    <row r="42" spans="1:9" x14ac:dyDescent="0.2">
      <c r="A42" s="159"/>
      <c r="B42" s="162"/>
      <c r="C42" s="160"/>
      <c r="D42" s="161"/>
      <c r="E42" s="155"/>
      <c r="F42" s="155"/>
      <c r="G42" s="155"/>
      <c r="H42" s="155"/>
      <c r="I42" s="155"/>
    </row>
    <row r="43" spans="1:9" x14ac:dyDescent="0.2">
      <c r="A43" s="159" t="s">
        <v>51</v>
      </c>
      <c r="B43" s="50" t="s">
        <v>76</v>
      </c>
      <c r="C43" s="163"/>
      <c r="D43" s="52" t="s">
        <v>73</v>
      </c>
      <c r="E43" s="155"/>
      <c r="F43" s="155"/>
      <c r="G43" s="155"/>
      <c r="H43" s="155"/>
      <c r="I43" s="155"/>
    </row>
    <row r="44" spans="1:9" x14ac:dyDescent="0.2">
      <c r="A44" s="159" t="s">
        <v>78</v>
      </c>
      <c r="B44" s="186">
        <v>45600</v>
      </c>
      <c r="E44" s="155"/>
      <c r="F44" s="155" t="s">
        <v>40</v>
      </c>
      <c r="G44" s="155"/>
      <c r="H44" s="155"/>
      <c r="I44" s="155"/>
    </row>
    <row r="45" spans="1:9" x14ac:dyDescent="0.2">
      <c r="A45" s="53"/>
      <c r="B45" s="155"/>
    </row>
    <row r="46" spans="1:9" x14ac:dyDescent="0.2">
      <c r="A46" s="53"/>
      <c r="B46" s="155"/>
    </row>
    <row r="49" spans="1:4" x14ac:dyDescent="0.2">
      <c r="A49" s="159"/>
      <c r="B49" s="162"/>
      <c r="C49" s="160"/>
      <c r="D49" s="161"/>
    </row>
    <row r="50" spans="1:4" x14ac:dyDescent="0.2">
      <c r="A50" s="159"/>
      <c r="B50" s="162"/>
      <c r="C50" s="160"/>
      <c r="D50" s="161"/>
    </row>
    <row r="51" spans="1:4" x14ac:dyDescent="0.2">
      <c r="A51" s="159"/>
      <c r="B51" s="162"/>
      <c r="C51" s="160"/>
      <c r="D51" s="161"/>
    </row>
    <row r="52" spans="1:4" x14ac:dyDescent="0.2">
      <c r="A52" s="159"/>
      <c r="B52" s="162"/>
      <c r="C52" s="160"/>
      <c r="D52" s="161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293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01" t="s">
        <v>93</v>
      </c>
      <c r="B3" s="201"/>
      <c r="C3" s="201"/>
      <c r="D3" s="201"/>
      <c r="E3" s="201"/>
      <c r="F3" s="201"/>
    </row>
    <row r="4" spans="1:6" x14ac:dyDescent="0.25">
      <c r="A4" s="201" t="s">
        <v>1</v>
      </c>
      <c r="B4" s="201"/>
      <c r="C4" s="201"/>
      <c r="D4" s="201"/>
      <c r="E4" s="201"/>
      <c r="F4" s="201"/>
    </row>
    <row r="6" spans="1:6" x14ac:dyDescent="0.25">
      <c r="A6" s="298"/>
      <c r="B6" s="298"/>
      <c r="C6" s="298"/>
      <c r="D6" s="298"/>
      <c r="E6" s="298"/>
      <c r="F6" s="300" t="s">
        <v>7</v>
      </c>
    </row>
    <row r="7" spans="1:6" x14ac:dyDescent="0.25">
      <c r="A7" s="299" t="s">
        <v>2</v>
      </c>
      <c r="B7" s="299" t="s">
        <v>3</v>
      </c>
      <c r="C7" s="299" t="s">
        <v>4</v>
      </c>
      <c r="D7" s="299" t="s">
        <v>5</v>
      </c>
      <c r="E7" s="299" t="s">
        <v>6</v>
      </c>
      <c r="F7" s="301"/>
    </row>
    <row r="8" spans="1:6" x14ac:dyDescent="0.25">
      <c r="A8" s="297"/>
      <c r="B8" s="297" t="s">
        <v>8</v>
      </c>
      <c r="C8" s="297" t="s">
        <v>9</v>
      </c>
      <c r="D8" s="297"/>
      <c r="E8" s="297" t="s">
        <v>10</v>
      </c>
      <c r="F8" s="302">
        <v>45596</v>
      </c>
    </row>
    <row r="9" spans="1:6" x14ac:dyDescent="0.25">
      <c r="A9" s="294">
        <v>1</v>
      </c>
      <c r="B9" s="295" t="s">
        <v>11</v>
      </c>
      <c r="C9" s="295" t="s">
        <v>12</v>
      </c>
      <c r="D9" s="295" t="s">
        <v>13</v>
      </c>
      <c r="E9" s="295" t="s">
        <v>14</v>
      </c>
      <c r="F9" s="296">
        <v>10850737.109999999</v>
      </c>
    </row>
    <row r="10" spans="1:6" x14ac:dyDescent="0.25">
      <c r="A10" s="294">
        <v>2</v>
      </c>
      <c r="B10" s="295" t="s">
        <v>15</v>
      </c>
      <c r="C10" s="295" t="s">
        <v>16</v>
      </c>
      <c r="D10" s="295" t="s">
        <v>13</v>
      </c>
      <c r="E10" s="295" t="s">
        <v>110</v>
      </c>
      <c r="F10" s="296">
        <v>34737.550000000017</v>
      </c>
    </row>
    <row r="11" spans="1:6" x14ac:dyDescent="0.25">
      <c r="A11" s="294">
        <v>3</v>
      </c>
      <c r="B11" s="295" t="s">
        <v>17</v>
      </c>
      <c r="C11" s="295" t="s">
        <v>18</v>
      </c>
      <c r="D11" s="295" t="s">
        <v>13</v>
      </c>
      <c r="E11" s="295" t="s">
        <v>110</v>
      </c>
      <c r="F11" s="296">
        <v>21850.880000000005</v>
      </c>
    </row>
    <row r="12" spans="1:6" x14ac:dyDescent="0.25">
      <c r="A12" s="294">
        <v>4</v>
      </c>
      <c r="B12" s="295" t="s">
        <v>19</v>
      </c>
      <c r="C12" s="295" t="s">
        <v>20</v>
      </c>
      <c r="D12" s="295" t="s">
        <v>13</v>
      </c>
      <c r="E12" s="295" t="s">
        <v>111</v>
      </c>
      <c r="F12" s="296">
        <v>100</v>
      </c>
    </row>
    <row r="13" spans="1:6" x14ac:dyDescent="0.25">
      <c r="A13" s="294"/>
      <c r="B13" s="295"/>
      <c r="C13" s="295"/>
      <c r="D13" s="295"/>
      <c r="E13" s="295"/>
      <c r="F13" s="303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25"/>
      <c r="B68" s="226"/>
      <c r="C68" s="227"/>
      <c r="D68" s="169"/>
    </row>
    <row r="69" spans="1:4" ht="15.75" x14ac:dyDescent="0.25">
      <c r="A69" s="55"/>
      <c r="B69" s="59"/>
      <c r="C69" s="55"/>
      <c r="D69" s="55"/>
    </row>
    <row r="70" spans="1:4" ht="15.75" x14ac:dyDescent="0.25">
      <c r="A70" s="60"/>
      <c r="B70" s="228"/>
      <c r="C70" s="228"/>
      <c r="D70" s="171"/>
    </row>
    <row r="71" spans="1:4" ht="15.75" x14ac:dyDescent="0.25">
      <c r="A71" s="60"/>
      <c r="B71" s="234"/>
      <c r="C71" s="234"/>
      <c r="D71" s="173"/>
    </row>
    <row r="72" spans="1:4" ht="15.75" x14ac:dyDescent="0.25">
      <c r="A72" s="60"/>
      <c r="B72" s="234"/>
      <c r="C72" s="234"/>
      <c r="D72" s="173"/>
    </row>
    <row r="73" spans="1:4" ht="15.75" x14ac:dyDescent="0.25">
      <c r="A73" s="60"/>
      <c r="B73" s="234"/>
      <c r="C73" s="234"/>
      <c r="D73" s="173"/>
    </row>
    <row r="74" spans="1:4" ht="16.5" thickBot="1" x14ac:dyDescent="0.3">
      <c r="A74" s="66"/>
      <c r="B74" s="67"/>
      <c r="C74" s="54"/>
      <c r="D74" s="68"/>
    </row>
    <row r="75" spans="1:4" ht="30" customHeight="1" thickBot="1" x14ac:dyDescent="0.3">
      <c r="A75" s="229"/>
      <c r="B75" s="230"/>
      <c r="C75" s="190"/>
      <c r="D75" s="71"/>
    </row>
    <row r="76" spans="1:4" ht="30" customHeight="1" x14ac:dyDescent="0.25">
      <c r="A76" s="235"/>
      <c r="B76" s="236"/>
      <c r="C76" s="72"/>
      <c r="D76" s="125"/>
    </row>
    <row r="77" spans="1:4" ht="30" customHeight="1" x14ac:dyDescent="0.25">
      <c r="A77" s="237"/>
      <c r="B77" s="238"/>
      <c r="C77" s="126"/>
      <c r="D77" s="72"/>
    </row>
    <row r="78" spans="1:4" ht="30" customHeight="1" x14ac:dyDescent="0.25">
      <c r="A78" s="127"/>
      <c r="B78" s="128"/>
      <c r="C78" s="129"/>
      <c r="D78" s="72"/>
    </row>
    <row r="79" spans="1:4" ht="30" customHeight="1" x14ac:dyDescent="0.25">
      <c r="A79" s="127"/>
      <c r="B79" s="128"/>
      <c r="C79" s="129"/>
      <c r="D79" s="72"/>
    </row>
    <row r="80" spans="1:4" ht="30" customHeight="1" thickBot="1" x14ac:dyDescent="0.3">
      <c r="A80" s="231"/>
      <c r="B80" s="232"/>
      <c r="C80" s="130"/>
      <c r="D80" s="72"/>
    </row>
    <row r="81" spans="1:4" ht="30" customHeight="1" thickTop="1" thickBot="1" x14ac:dyDescent="0.3">
      <c r="A81" s="54"/>
      <c r="B81" s="77"/>
      <c r="C81" s="54"/>
      <c r="D81" s="78"/>
    </row>
    <row r="82" spans="1:4" ht="16.5" thickBot="1" x14ac:dyDescent="0.3">
      <c r="A82" s="54"/>
      <c r="B82" s="77"/>
      <c r="C82" s="79"/>
      <c r="D82" s="80"/>
    </row>
    <row r="83" spans="1:4" ht="15.75" x14ac:dyDescent="0.25">
      <c r="A83" s="131"/>
      <c r="B83" s="132"/>
      <c r="C83" s="131"/>
      <c r="D83" s="133"/>
    </row>
    <row r="84" spans="1:4" ht="15.75" x14ac:dyDescent="0.25">
      <c r="A84" s="233"/>
      <c r="B84" s="233"/>
      <c r="C84" s="233"/>
      <c r="D84" s="233"/>
    </row>
    <row r="85" spans="1:4" ht="15.75" x14ac:dyDescent="0.25">
      <c r="A85" s="191"/>
      <c r="B85" s="191"/>
      <c r="C85" s="191"/>
      <c r="D85" s="134"/>
    </row>
    <row r="86" spans="1:4" ht="15.75" x14ac:dyDescent="0.25">
      <c r="A86" s="281"/>
      <c r="B86" s="192"/>
      <c r="C86" s="282"/>
      <c r="D86" s="283"/>
    </row>
    <row r="87" spans="1:4" ht="15.75" x14ac:dyDescent="0.25">
      <c r="A87" s="281"/>
      <c r="B87" s="192"/>
      <c r="C87" s="282"/>
      <c r="D87" s="182"/>
    </row>
    <row r="88" spans="1:4" ht="15.75" x14ac:dyDescent="0.25">
      <c r="A88" s="222"/>
      <c r="B88" s="223"/>
      <c r="C88" s="224"/>
      <c r="D88" s="165"/>
    </row>
    <row r="89" spans="1:4" ht="15.75" x14ac:dyDescent="0.25">
      <c r="A89" s="135"/>
      <c r="B89" s="136"/>
      <c r="C89" s="137"/>
      <c r="D89" s="138"/>
    </row>
    <row r="90" spans="1:4" ht="15.75" x14ac:dyDescent="0.25">
      <c r="A90" s="135"/>
      <c r="B90" s="136"/>
      <c r="C90" s="137"/>
      <c r="D90" s="138"/>
    </row>
    <row r="91" spans="1:4" ht="15.75" x14ac:dyDescent="0.25">
      <c r="A91" s="135"/>
      <c r="B91" s="136"/>
      <c r="C91" s="137"/>
      <c r="D91" s="138"/>
    </row>
    <row r="92" spans="1:4" ht="15.75" x14ac:dyDescent="0.25">
      <c r="A92" s="139"/>
      <c r="B92" s="140"/>
      <c r="C92" s="141"/>
      <c r="D92" s="82"/>
    </row>
    <row r="93" spans="1:4" ht="15.75" x14ac:dyDescent="0.25">
      <c r="A93" s="139"/>
      <c r="B93" s="140"/>
      <c r="C93" s="141"/>
      <c r="D93" s="82"/>
    </row>
    <row r="94" spans="1:4" ht="15.75" x14ac:dyDescent="0.25">
      <c r="A94" s="139"/>
      <c r="B94" s="140"/>
      <c r="C94" s="141"/>
      <c r="D94" s="82"/>
    </row>
    <row r="95" spans="1:4" ht="15.75" x14ac:dyDescent="0.25">
      <c r="A95" s="139"/>
      <c r="B95" s="140"/>
      <c r="C95" s="141"/>
      <c r="D95" s="82"/>
    </row>
    <row r="96" spans="1:4" x14ac:dyDescent="0.25">
      <c r="A96" s="143"/>
      <c r="B96" s="189"/>
      <c r="C96" s="189"/>
      <c r="D96" s="144"/>
    </row>
    <row r="97" spans="1:4" x14ac:dyDescent="0.25">
      <c r="A97" s="145"/>
      <c r="B97" s="119"/>
      <c r="C97" s="143"/>
      <c r="D97" s="123"/>
    </row>
    <row r="98" spans="1:4" x14ac:dyDescent="0.25">
      <c r="A98" s="145"/>
      <c r="B98" s="116"/>
      <c r="C98" s="143"/>
      <c r="D98" s="123"/>
    </row>
    <row r="99" spans="1:4" x14ac:dyDescent="0.25">
      <c r="A99" s="145"/>
      <c r="B99" s="116"/>
      <c r="C99" s="143"/>
      <c r="D99" s="123"/>
    </row>
    <row r="100" spans="1:4" x14ac:dyDescent="0.25">
      <c r="A100" s="145"/>
      <c r="B100" s="116"/>
      <c r="C100" s="143"/>
      <c r="D100" s="123"/>
    </row>
    <row r="101" spans="1:4" x14ac:dyDescent="0.25">
      <c r="A101" s="145"/>
      <c r="B101" s="116"/>
      <c r="C101" s="143"/>
      <c r="D101" s="123"/>
    </row>
    <row r="102" spans="1:4" x14ac:dyDescent="0.25">
      <c r="A102" s="145"/>
      <c r="B102" s="116"/>
      <c r="C102" s="143"/>
      <c r="D102" s="123"/>
    </row>
    <row r="103" spans="1:4" x14ac:dyDescent="0.25">
      <c r="A103" s="145"/>
      <c r="B103" s="116"/>
      <c r="C103" s="143"/>
      <c r="D103" s="123"/>
    </row>
    <row r="104" spans="1:4" x14ac:dyDescent="0.25">
      <c r="A104" s="143"/>
      <c r="B104" s="189"/>
      <c r="C104" s="189"/>
      <c r="D104" s="144"/>
    </row>
    <row r="105" spans="1:4" x14ac:dyDescent="0.25">
      <c r="A105" s="145"/>
      <c r="B105" s="119"/>
      <c r="C105" s="120"/>
      <c r="D105" s="123"/>
    </row>
    <row r="106" spans="1:4" x14ac:dyDescent="0.25">
      <c r="A106" s="143"/>
      <c r="B106" s="120"/>
      <c r="C106" s="120"/>
      <c r="D106" s="123"/>
    </row>
    <row r="107" spans="1:4" x14ac:dyDescent="0.25">
      <c r="A107" s="143"/>
      <c r="B107" s="120"/>
      <c r="C107" s="120"/>
      <c r="D107" s="123"/>
    </row>
    <row r="108" spans="1:4" x14ac:dyDescent="0.25">
      <c r="A108" s="143"/>
      <c r="B108" s="120"/>
      <c r="C108" s="120"/>
      <c r="D108" s="123"/>
    </row>
    <row r="109" spans="1:4" x14ac:dyDescent="0.25">
      <c r="A109" s="143"/>
      <c r="B109" s="120"/>
      <c r="C109" s="120"/>
      <c r="D109" s="123"/>
    </row>
    <row r="110" spans="1:4" x14ac:dyDescent="0.25">
      <c r="A110" s="145"/>
      <c r="B110" s="116"/>
      <c r="C110" s="143"/>
      <c r="D110" s="123"/>
    </row>
    <row r="111" spans="1:4" x14ac:dyDescent="0.25">
      <c r="A111" s="145"/>
      <c r="B111" s="116"/>
      <c r="C111" s="143"/>
      <c r="D111" s="123"/>
    </row>
    <row r="112" spans="1:4" x14ac:dyDescent="0.25">
      <c r="A112" s="145"/>
      <c r="B112" s="189"/>
      <c r="C112" s="189"/>
      <c r="D112" s="144"/>
    </row>
    <row r="113" spans="1:4" x14ac:dyDescent="0.25">
      <c r="A113" s="145"/>
      <c r="B113" s="119"/>
      <c r="C113" s="123"/>
      <c r="D113" s="123"/>
    </row>
  </sheetData>
  <mergeCells count="14">
    <mergeCell ref="A75:B75"/>
    <mergeCell ref="A76:B76"/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2024-11-18T17:02:31Z</cp:lastPrinted>
  <dcterms:created xsi:type="dcterms:W3CDTF">2014-03-14T20:07:20Z</dcterms:created>
  <dcterms:modified xsi:type="dcterms:W3CDTF">2024-11-18T17:20:09Z</dcterms:modified>
</cp:coreProperties>
</file>